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9-2020\June 2020\Working Documents\"/>
    </mc:Choice>
  </mc:AlternateContent>
  <bookViews>
    <workbookView xWindow="0" yWindow="0" windowWidth="19920" windowHeight="4425"/>
  </bookViews>
  <sheets>
    <sheet name="A-B (19-20 Drivers)  AUT CU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J26" i="1"/>
  <c r="E26" i="1"/>
  <c r="D26" i="1"/>
  <c r="K25" i="1"/>
  <c r="J25" i="1"/>
  <c r="E25" i="1"/>
  <c r="D25" i="1"/>
  <c r="AA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U24" i="1" s="1"/>
  <c r="C24" i="1"/>
  <c r="B24" i="1"/>
  <c r="V24" i="1" s="1"/>
  <c r="V23" i="1"/>
  <c r="U23" i="1"/>
  <c r="V22" i="1"/>
  <c r="U22" i="1"/>
  <c r="Z22" i="1" s="1"/>
  <c r="V21" i="1"/>
  <c r="U21" i="1"/>
  <c r="V20" i="1"/>
  <c r="U20" i="1"/>
  <c r="Z20" i="1" s="1"/>
  <c r="V19" i="1"/>
  <c r="U19" i="1"/>
  <c r="V18" i="1"/>
  <c r="Z18" i="1" s="1"/>
  <c r="U18" i="1"/>
  <c r="V17" i="1"/>
  <c r="U17" i="1"/>
  <c r="V16" i="1"/>
  <c r="U16" i="1"/>
  <c r="Z16" i="1" s="1"/>
  <c r="V15" i="1"/>
  <c r="U15" i="1"/>
  <c r="Z14" i="1" s="1"/>
  <c r="V14" i="1"/>
  <c r="U14" i="1"/>
  <c r="V13" i="1"/>
  <c r="U13" i="1"/>
  <c r="V12" i="1"/>
  <c r="U12" i="1"/>
  <c r="Z12" i="1" s="1"/>
  <c r="V11" i="1"/>
  <c r="U11" i="1"/>
  <c r="V10" i="1"/>
  <c r="U10" i="1"/>
  <c r="Z10" i="1" s="1"/>
  <c r="V9" i="1"/>
  <c r="U9" i="1"/>
  <c r="Z8" i="1"/>
  <c r="V8" i="1"/>
  <c r="U8" i="1"/>
  <c r="V7" i="1"/>
  <c r="U7" i="1"/>
  <c r="V6" i="1"/>
  <c r="U6" i="1"/>
  <c r="U25" i="1" s="1"/>
  <c r="V5" i="1"/>
  <c r="V26" i="1" s="1"/>
  <c r="U5" i="1"/>
  <c r="V4" i="1"/>
  <c r="U4" i="1"/>
  <c r="V3" i="1"/>
  <c r="U3" i="1"/>
  <c r="U26" i="1" s="1"/>
  <c r="V2" i="1"/>
  <c r="Z2" i="1" s="1"/>
  <c r="U2" i="1"/>
  <c r="V25" i="1" l="1"/>
  <c r="Z26" i="1" s="1"/>
  <c r="Z6" i="1"/>
  <c r="Z4" i="1"/>
  <c r="Z24" i="1" s="1"/>
</calcChain>
</file>

<file path=xl/sharedStrings.xml><?xml version="1.0" encoding="utf-8"?>
<sst xmlns="http://schemas.openxmlformats.org/spreadsheetml/2006/main" count="56" uniqueCount="56">
  <si>
    <t>Home School</t>
  </si>
  <si>
    <t xml:space="preserve">ADS </t>
  </si>
  <si>
    <t xml:space="preserve">AUR </t>
  </si>
  <si>
    <t xml:space="preserve">AUT-S </t>
  </si>
  <si>
    <t xml:space="preserve">AUT-W </t>
  </si>
  <si>
    <t xml:space="preserve">CMN </t>
  </si>
  <si>
    <t xml:space="preserve">CMP </t>
  </si>
  <si>
    <t xml:space="preserve">CNT </t>
  </si>
  <si>
    <t xml:space="preserve">COS </t>
  </si>
  <si>
    <t xml:space="preserve">CUA-S </t>
  </si>
  <si>
    <t xml:space="preserve">CUA-W </t>
  </si>
  <si>
    <t xml:space="preserve">DDE </t>
  </si>
  <si>
    <t xml:space="preserve">ECE </t>
  </si>
  <si>
    <t xml:space="preserve">EET </t>
  </si>
  <si>
    <t xml:space="preserve">FMT </t>
  </si>
  <si>
    <t xml:space="preserve">GRA </t>
  </si>
  <si>
    <t xml:space="preserve">HEA </t>
  </si>
  <si>
    <t xml:space="preserve">MTF </t>
  </si>
  <si>
    <t xml:space="preserve">PMT </t>
  </si>
  <si>
    <t xml:space="preserve">THM </t>
  </si>
  <si>
    <t>Total "A"</t>
  </si>
  <si>
    <t>Total "B"</t>
  </si>
  <si>
    <t>19-20 Driver</t>
  </si>
  <si>
    <t>Bus &lt; Drivers (A)</t>
  </si>
  <si>
    <t>Bus &lt; Drivers (B)</t>
  </si>
  <si>
    <t>Total Enrolled</t>
  </si>
  <si>
    <t>TRC</t>
  </si>
  <si>
    <t>Fairview HS - AM</t>
  </si>
  <si>
    <t>Fairview HS - PM</t>
  </si>
  <si>
    <t>Fort LeBoeuf - AM</t>
  </si>
  <si>
    <t>Fort LeBoeuf - PM</t>
  </si>
  <si>
    <t>General McLane - AM</t>
  </si>
  <si>
    <t>General McLane - PM</t>
  </si>
  <si>
    <t>Girard - AM</t>
  </si>
  <si>
    <t>Girard - PM</t>
  </si>
  <si>
    <t>Harbor Creek -AM</t>
  </si>
  <si>
    <t>Harbor Creek -PM</t>
  </si>
  <si>
    <t>Iroquois - AM</t>
  </si>
  <si>
    <t>Iroquois - PM</t>
  </si>
  <si>
    <t>McDowell - AM</t>
  </si>
  <si>
    <t>McDowell - PM</t>
  </si>
  <si>
    <t>North East - AM</t>
  </si>
  <si>
    <t>North East - PM</t>
  </si>
  <si>
    <t>Northwestern - AM</t>
  </si>
  <si>
    <t>Northwestern - PM</t>
  </si>
  <si>
    <t>Seneca - AM</t>
  </si>
  <si>
    <t>Seneca - PM</t>
  </si>
  <si>
    <t>Union City - AM</t>
  </si>
  <si>
    <t>Union City - PM</t>
  </si>
  <si>
    <t>ECTS</t>
  </si>
  <si>
    <t>ECTS Enrollment AM</t>
  </si>
  <si>
    <t>ECTS Enrollment PM</t>
  </si>
  <si>
    <t>Green Columns</t>
  </si>
  <si>
    <t>A-Day</t>
  </si>
  <si>
    <t xml:space="preserve">Blue Columns </t>
  </si>
  <si>
    <t>B-Day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</si>
</sst>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;\(0\);&quot;-&quot;"/>
  </numFmts>
  <fonts count="12">
    <font>
      <sz val="11"/>
      <color rgb="FF000000"/>
      <name val="Calibri"/>
      <family val="2"/>
      <scheme val="minor"/>
    </font>
    <font>
      <b/>
      <sz val="14"/>
      <color rgb="FFFFFFFF"/>
      <name val="Times New Roman"/>
    </font>
    <font>
      <b/>
      <sz val="11"/>
      <color rgb="FFFFFFFF"/>
      <name val="Times New Roman"/>
    </font>
    <font>
      <b/>
      <sz val="11"/>
      <color rgb="FFFFFFFF"/>
      <name val="Times New Roman"/>
      <family val="1"/>
    </font>
    <font>
      <sz val="11"/>
      <name val="Calibri"/>
    </font>
    <font>
      <sz val="9"/>
      <color rgb="FF000000"/>
      <name val="Times New Roman"/>
    </font>
    <font>
      <b/>
      <sz val="10"/>
      <color rgb="FF000000"/>
      <name val="Times New Roman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326D54"/>
        <bgColor rgb="FF326D54"/>
      </patternFill>
    </fill>
    <fill>
      <patternFill patternType="solid">
        <fgColor rgb="FF6A5ACD"/>
        <bgColor rgb="FF6A5ACD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F7F7F7"/>
      </patternFill>
    </fill>
    <fill>
      <patternFill patternType="solid">
        <fgColor theme="3" tint="0.79998168889431442"/>
        <bgColor rgb="FFF7F7F7"/>
      </patternFill>
    </fill>
    <fill>
      <patternFill patternType="solid">
        <fgColor rgb="FF9BBB59"/>
        <bgColor rgb="FFF7F7F7"/>
      </patternFill>
    </fill>
    <fill>
      <patternFill patternType="solid">
        <fgColor theme="6"/>
        <bgColor rgb="FFF7F7F7"/>
      </patternFill>
    </fill>
    <fill>
      <patternFill patternType="solid">
        <fgColor rgb="FFF7F7F7"/>
        <bgColor rgb="FFF7F7F7"/>
      </patternFill>
    </fill>
    <fill>
      <patternFill patternType="solid">
        <fgColor rgb="FFFFFF00"/>
        <bgColor rgb="FFF7F7F7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rgb="FFF7F7F7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ck">
        <color auto="1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>
      <alignment wrapText="1" readingOrder="1"/>
    </xf>
    <xf numFmtId="0" fontId="2" fillId="2" borderId="2" xfId="0" applyNumberFormat="1" applyFont="1" applyFill="1" applyBorder="1" applyAlignment="1">
      <alignment horizontal="center" vertical="center" textRotation="90" wrapText="1" readingOrder="1"/>
    </xf>
    <xf numFmtId="0" fontId="3" fillId="2" borderId="2" xfId="0" applyNumberFormat="1" applyFont="1" applyFill="1" applyBorder="1" applyAlignment="1">
      <alignment horizontal="center" vertical="center" textRotation="90" wrapText="1" readingOrder="1"/>
    </xf>
    <xf numFmtId="0" fontId="2" fillId="2" borderId="3" xfId="0" applyNumberFormat="1" applyFont="1" applyFill="1" applyBorder="1" applyAlignment="1">
      <alignment horizontal="center" vertical="center" textRotation="90" wrapText="1" readingOrder="1"/>
    </xf>
    <xf numFmtId="0" fontId="2" fillId="2" borderId="4" xfId="0" applyNumberFormat="1" applyFont="1" applyFill="1" applyBorder="1" applyAlignment="1">
      <alignment horizontal="center" vertical="center" textRotation="90" wrapText="1" readingOrder="1"/>
    </xf>
    <xf numFmtId="0" fontId="2" fillId="3" borderId="2" xfId="0" applyNumberFormat="1" applyFont="1" applyFill="1" applyBorder="1" applyAlignment="1">
      <alignment horizontal="center" vertical="center" textRotation="90" wrapText="1" readingOrder="1"/>
    </xf>
    <xf numFmtId="0" fontId="4" fillId="0" borderId="0" xfId="0" applyFont="1" applyFill="1" applyBorder="1"/>
    <xf numFmtId="0" fontId="5" fillId="4" borderId="2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5" fillId="6" borderId="2" xfId="0" applyNumberFormat="1" applyFont="1" applyFill="1" applyBorder="1" applyAlignment="1">
      <alignment vertical="top" wrapText="1" readingOrder="1"/>
    </xf>
    <xf numFmtId="0" fontId="5" fillId="7" borderId="2" xfId="0" applyNumberFormat="1" applyFont="1" applyFill="1" applyBorder="1" applyAlignment="1">
      <alignment vertical="top" wrapText="1" readingOrder="1"/>
    </xf>
    <xf numFmtId="164" fontId="5" fillId="5" borderId="3" xfId="0" applyNumberFormat="1" applyFont="1" applyFill="1" applyBorder="1" applyAlignment="1">
      <alignment vertical="top" wrapText="1" readingOrder="1"/>
    </xf>
    <xf numFmtId="164" fontId="5" fillId="6" borderId="4" xfId="0" applyNumberFormat="1" applyFont="1" applyFill="1" applyBorder="1" applyAlignment="1">
      <alignment vertical="top" wrapText="1" readingOrder="1"/>
    </xf>
    <xf numFmtId="164" fontId="5" fillId="8" borderId="4" xfId="0" applyNumberFormat="1" applyFont="1" applyFill="1" applyBorder="1" applyAlignment="1">
      <alignment vertical="top" wrapText="1" readingOrder="1"/>
    </xf>
    <xf numFmtId="164" fontId="5" fillId="8" borderId="2" xfId="0" applyNumberFormat="1" applyFont="1" applyFill="1" applyBorder="1" applyAlignment="1">
      <alignment vertical="top" wrapText="1" readingOrder="1"/>
    </xf>
    <xf numFmtId="164" fontId="6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7" fillId="5" borderId="4" xfId="0" applyNumberFormat="1" applyFont="1" applyFill="1" applyBorder="1" applyAlignment="1">
      <alignment vertical="top" wrapText="1"/>
    </xf>
    <xf numFmtId="0" fontId="5" fillId="9" borderId="2" xfId="0" applyNumberFormat="1" applyFont="1" applyFill="1" applyBorder="1" applyAlignment="1">
      <alignment vertical="top" wrapText="1" readingOrder="1"/>
    </xf>
    <xf numFmtId="0" fontId="5" fillId="10" borderId="2" xfId="0" applyNumberFormat="1" applyFont="1" applyFill="1" applyBorder="1" applyAlignment="1">
      <alignment vertical="top" wrapText="1" readingOrder="1"/>
    </xf>
    <xf numFmtId="0" fontId="5" fillId="11" borderId="2" xfId="0" applyNumberFormat="1" applyFont="1" applyFill="1" applyBorder="1" applyAlignment="1">
      <alignment vertical="top" wrapText="1" readingOrder="1"/>
    </xf>
    <xf numFmtId="0" fontId="5" fillId="12" borderId="2" xfId="0" applyNumberFormat="1" applyFont="1" applyFill="1" applyBorder="1" applyAlignment="1">
      <alignment vertical="top" wrapText="1" readingOrder="1"/>
    </xf>
    <xf numFmtId="0" fontId="5" fillId="5" borderId="3" xfId="0" applyNumberFormat="1" applyFont="1" applyFill="1" applyBorder="1" applyAlignment="1">
      <alignment vertical="top" wrapText="1" readingOrder="1"/>
    </xf>
    <xf numFmtId="0" fontId="6" fillId="13" borderId="2" xfId="0" applyNumberFormat="1" applyFont="1" applyFill="1" applyBorder="1" applyAlignment="1">
      <alignment vertical="top" wrapText="1" readingOrder="1"/>
    </xf>
    <xf numFmtId="0" fontId="8" fillId="9" borderId="2" xfId="0" applyNumberFormat="1" applyFont="1" applyFill="1" applyBorder="1" applyAlignment="1">
      <alignment vertical="top" wrapText="1" readingOrder="1"/>
    </xf>
    <xf numFmtId="0" fontId="5" fillId="14" borderId="2" xfId="0" applyNumberFormat="1" applyFont="1" applyFill="1" applyBorder="1" applyAlignment="1">
      <alignment vertical="top" wrapText="1" readingOrder="1"/>
    </xf>
    <xf numFmtId="0" fontId="5" fillId="15" borderId="2" xfId="0" applyNumberFormat="1" applyFont="1" applyFill="1" applyBorder="1" applyAlignment="1">
      <alignment vertical="top" wrapText="1" readingOrder="1"/>
    </xf>
    <xf numFmtId="0" fontId="5" fillId="16" borderId="2" xfId="0" applyNumberFormat="1" applyFont="1" applyFill="1" applyBorder="1" applyAlignment="1">
      <alignment vertical="top" wrapText="1" readingOrder="1"/>
    </xf>
    <xf numFmtId="0" fontId="5" fillId="17" borderId="2" xfId="0" applyNumberFormat="1" applyFont="1" applyFill="1" applyBorder="1" applyAlignment="1">
      <alignment vertical="top" wrapText="1" readingOrder="1"/>
    </xf>
    <xf numFmtId="0" fontId="5" fillId="18" borderId="2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6" fillId="6" borderId="2" xfId="0" applyNumberFormat="1" applyFont="1" applyFill="1" applyBorder="1" applyAlignment="1">
      <alignment vertical="top" wrapText="1" readingOrder="1"/>
    </xf>
    <xf numFmtId="0" fontId="6" fillId="5" borderId="3" xfId="0" applyNumberFormat="1" applyFont="1" applyFill="1" applyBorder="1" applyAlignment="1">
      <alignment vertical="top" wrapText="1" readingOrder="1"/>
    </xf>
    <xf numFmtId="164" fontId="9" fillId="0" borderId="5" xfId="0" applyNumberFormat="1" applyFont="1" applyFill="1" applyBorder="1"/>
    <xf numFmtId="0" fontId="10" fillId="0" borderId="5" xfId="0" applyFont="1" applyFill="1" applyBorder="1"/>
    <xf numFmtId="0" fontId="4" fillId="0" borderId="5" xfId="0" applyFont="1" applyFill="1" applyBorder="1"/>
    <xf numFmtId="164" fontId="10" fillId="0" borderId="2" xfId="0" applyNumberFormat="1" applyFont="1" applyFill="1" applyBorder="1"/>
    <xf numFmtId="0" fontId="10" fillId="0" borderId="6" xfId="0" applyFont="1" applyFill="1" applyBorder="1"/>
    <xf numFmtId="0" fontId="4" fillId="0" borderId="6" xfId="0" applyFont="1" applyFill="1" applyBorder="1"/>
    <xf numFmtId="0" fontId="4" fillId="0" borderId="2" xfId="0" applyFont="1" applyFill="1" applyBorder="1"/>
    <xf numFmtId="0" fontId="11" fillId="6" borderId="7" xfId="0" applyFont="1" applyFill="1" applyBorder="1"/>
    <xf numFmtId="0" fontId="11" fillId="0" borderId="8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11" fillId="5" borderId="10" xfId="0" applyFont="1" applyFill="1" applyBorder="1"/>
    <xf numFmtId="0" fontId="11" fillId="0" borderId="11" xfId="0" applyFont="1" applyFill="1" applyBorder="1"/>
    <xf numFmtId="0" fontId="4" fillId="0" borderId="11" xfId="0" applyFont="1" applyFill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view="pageLayout" zoomScaleNormal="100" workbookViewId="0">
      <selection activeCell="Y24" sqref="Y24"/>
    </sheetView>
  </sheetViews>
  <sheetFormatPr defaultRowHeight="14.25"/>
  <cols>
    <col min="1" max="1" width="17.625" style="7" customWidth="1"/>
    <col min="2" max="4" width="5.875" style="7" customWidth="1"/>
    <col min="5" max="6" width="6" style="7" customWidth="1"/>
    <col min="7" max="8" width="5.875" style="7" customWidth="1"/>
    <col min="9" max="10" width="6" style="7" customWidth="1"/>
    <col min="11" max="16" width="5.875" style="7" customWidth="1"/>
    <col min="17" max="19" width="6" style="7" customWidth="1"/>
    <col min="20" max="20" width="5.875" style="7" customWidth="1"/>
    <col min="21" max="23" width="6" style="7" customWidth="1"/>
    <col min="24" max="24" width="8.125" style="7" customWidth="1"/>
    <col min="25" max="25" width="8" style="7" customWidth="1"/>
    <col min="26" max="27" width="5.875" style="7" customWidth="1"/>
    <col min="28" max="16384" width="9" style="7"/>
  </cols>
  <sheetData>
    <row r="1" spans="1:27" ht="4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5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6" t="s">
        <v>26</v>
      </c>
    </row>
    <row r="2" spans="1:27">
      <c r="A2" s="8" t="s">
        <v>27</v>
      </c>
      <c r="B2" s="9">
        <v>1</v>
      </c>
      <c r="C2" s="10">
        <v>1</v>
      </c>
      <c r="D2" s="10">
        <v>5</v>
      </c>
      <c r="E2" s="9"/>
      <c r="F2" s="10"/>
      <c r="G2" s="9">
        <v>3</v>
      </c>
      <c r="H2" s="9">
        <v>2</v>
      </c>
      <c r="I2" s="9">
        <v>3</v>
      </c>
      <c r="J2" s="11">
        <v>2</v>
      </c>
      <c r="K2" s="9"/>
      <c r="L2" s="10"/>
      <c r="M2" s="9">
        <v>3</v>
      </c>
      <c r="N2" s="10">
        <v>3</v>
      </c>
      <c r="O2" s="10"/>
      <c r="P2" s="10">
        <v>1</v>
      </c>
      <c r="Q2" s="10"/>
      <c r="R2" s="9"/>
      <c r="S2" s="9">
        <v>1</v>
      </c>
      <c r="T2" s="12">
        <v>1</v>
      </c>
      <c r="U2" s="13">
        <f>SUM(C2+D2+F2+J2+L2+N2+O2+P2+Q2)</f>
        <v>12</v>
      </c>
      <c r="V2" s="12">
        <f>SUM(B2+E2+G2+H2+I2+K2+M2+R2+S2+T2)</f>
        <v>14</v>
      </c>
      <c r="W2" s="14">
        <v>1</v>
      </c>
      <c r="X2" s="15">
        <v>11</v>
      </c>
      <c r="Y2" s="15"/>
      <c r="Z2" s="16">
        <f>SUM(U2+U3+V2+V3)</f>
        <v>61</v>
      </c>
      <c r="AA2" s="17">
        <v>5</v>
      </c>
    </row>
    <row r="3" spans="1:27">
      <c r="A3" s="8" t="s">
        <v>28</v>
      </c>
      <c r="B3" s="18">
        <v>4</v>
      </c>
      <c r="C3" s="10">
        <v>1</v>
      </c>
      <c r="D3" s="10">
        <v>1</v>
      </c>
      <c r="E3" s="9">
        <v>1</v>
      </c>
      <c r="F3" s="10">
        <v>2</v>
      </c>
      <c r="G3" s="9">
        <v>4</v>
      </c>
      <c r="H3" s="9">
        <v>2</v>
      </c>
      <c r="I3" s="9">
        <v>1</v>
      </c>
      <c r="J3" s="11">
        <v>1</v>
      </c>
      <c r="K3" s="9">
        <v>2</v>
      </c>
      <c r="L3" s="10">
        <v>1</v>
      </c>
      <c r="M3" s="9">
        <v>2</v>
      </c>
      <c r="N3" s="10">
        <v>5</v>
      </c>
      <c r="O3" s="10">
        <v>2</v>
      </c>
      <c r="P3" s="10">
        <v>3</v>
      </c>
      <c r="Q3" s="10">
        <v>1</v>
      </c>
      <c r="R3" s="9"/>
      <c r="S3" s="9">
        <v>2</v>
      </c>
      <c r="T3" s="12"/>
      <c r="U3" s="13">
        <f t="shared" ref="U3:U24" si="0">SUM(C3+D3+F3+J3+L3+N3+O3+P3+Q3)</f>
        <v>17</v>
      </c>
      <c r="V3" s="12">
        <f t="shared" ref="V3:V24" si="1">SUM(B3+E3+G3+H3+I3+K3+M3+R3+S3+T3)</f>
        <v>18</v>
      </c>
      <c r="W3" s="14">
        <v>4</v>
      </c>
      <c r="X3" s="15">
        <v>15</v>
      </c>
      <c r="Y3" s="15">
        <v>16</v>
      </c>
      <c r="Z3" s="17"/>
      <c r="AA3" s="17"/>
    </row>
    <row r="4" spans="1:27" ht="15" customHeight="1">
      <c r="A4" s="19" t="s">
        <v>29</v>
      </c>
      <c r="B4" s="20">
        <v>3</v>
      </c>
      <c r="C4" s="10">
        <v>2</v>
      </c>
      <c r="D4" s="10"/>
      <c r="E4" s="9">
        <v>2</v>
      </c>
      <c r="F4" s="10">
        <v>1</v>
      </c>
      <c r="G4" s="9">
        <v>2</v>
      </c>
      <c r="H4" s="9">
        <v>3</v>
      </c>
      <c r="I4" s="20">
        <v>1</v>
      </c>
      <c r="J4" s="21"/>
      <c r="K4" s="9">
        <v>5</v>
      </c>
      <c r="L4" s="22">
        <v>1</v>
      </c>
      <c r="M4" s="9">
        <v>1</v>
      </c>
      <c r="N4" s="22">
        <v>3</v>
      </c>
      <c r="O4" s="10">
        <v>4</v>
      </c>
      <c r="P4" s="10">
        <v>1</v>
      </c>
      <c r="Q4" s="10">
        <v>1</v>
      </c>
      <c r="R4" s="20">
        <v>4</v>
      </c>
      <c r="S4" s="9">
        <v>1</v>
      </c>
      <c r="T4" s="23"/>
      <c r="U4" s="13">
        <f t="shared" si="0"/>
        <v>13</v>
      </c>
      <c r="V4" s="12">
        <f t="shared" si="1"/>
        <v>22</v>
      </c>
      <c r="W4" s="14"/>
      <c r="X4" s="15"/>
      <c r="Y4" s="15"/>
      <c r="Z4" s="16">
        <f>SUM(U4+U5+V4+V5)</f>
        <v>64</v>
      </c>
      <c r="AA4" s="24">
        <v>4</v>
      </c>
    </row>
    <row r="5" spans="1:27" ht="15" customHeight="1">
      <c r="A5" s="25" t="s">
        <v>30</v>
      </c>
      <c r="B5" s="20">
        <v>1</v>
      </c>
      <c r="C5" s="10">
        <v>1</v>
      </c>
      <c r="D5" s="10">
        <v>1</v>
      </c>
      <c r="E5" s="9">
        <v>1</v>
      </c>
      <c r="F5" s="10">
        <v>1</v>
      </c>
      <c r="G5" s="9"/>
      <c r="H5" s="9">
        <v>1</v>
      </c>
      <c r="I5" s="20"/>
      <c r="J5" s="21">
        <v>2</v>
      </c>
      <c r="K5" s="9"/>
      <c r="L5" s="22">
        <v>2</v>
      </c>
      <c r="M5" s="9">
        <v>2</v>
      </c>
      <c r="N5" s="22">
        <v>2</v>
      </c>
      <c r="O5" s="10">
        <v>4</v>
      </c>
      <c r="P5" s="10"/>
      <c r="Q5" s="10">
        <v>4</v>
      </c>
      <c r="R5" s="20">
        <v>2</v>
      </c>
      <c r="S5" s="9">
        <v>4</v>
      </c>
      <c r="T5" s="23">
        <v>1</v>
      </c>
      <c r="U5" s="13">
        <f t="shared" si="0"/>
        <v>17</v>
      </c>
      <c r="V5" s="12">
        <f t="shared" si="1"/>
        <v>12</v>
      </c>
      <c r="W5" s="14">
        <v>10</v>
      </c>
      <c r="X5" s="15">
        <v>11</v>
      </c>
      <c r="Y5" s="15">
        <v>8</v>
      </c>
      <c r="Z5" s="24"/>
      <c r="AA5" s="24"/>
    </row>
    <row r="6" spans="1:27" ht="15" customHeight="1">
      <c r="A6" s="8" t="s">
        <v>31</v>
      </c>
      <c r="B6" s="20">
        <v>1</v>
      </c>
      <c r="C6" s="10">
        <v>1</v>
      </c>
      <c r="D6" s="10"/>
      <c r="E6" s="9">
        <v>3</v>
      </c>
      <c r="F6" s="10"/>
      <c r="G6" s="9"/>
      <c r="H6" s="9">
        <v>1</v>
      </c>
      <c r="I6" s="20">
        <v>2</v>
      </c>
      <c r="J6" s="21"/>
      <c r="K6" s="9">
        <v>1</v>
      </c>
      <c r="L6" s="22">
        <v>2</v>
      </c>
      <c r="M6" s="9">
        <v>1</v>
      </c>
      <c r="N6" s="22">
        <v>4</v>
      </c>
      <c r="O6" s="10">
        <v>2</v>
      </c>
      <c r="P6" s="10"/>
      <c r="Q6" s="10"/>
      <c r="R6" s="20">
        <v>3</v>
      </c>
      <c r="S6" s="9">
        <v>2</v>
      </c>
      <c r="T6" s="12"/>
      <c r="U6" s="13">
        <f t="shared" si="0"/>
        <v>9</v>
      </c>
      <c r="V6" s="12">
        <f t="shared" si="1"/>
        <v>14</v>
      </c>
      <c r="W6" s="14"/>
      <c r="X6" s="15"/>
      <c r="Y6" s="15"/>
      <c r="Z6" s="16">
        <f>SUM(U6+U7+V6+V7)</f>
        <v>56</v>
      </c>
      <c r="AA6" s="17">
        <v>4</v>
      </c>
    </row>
    <row r="7" spans="1:27" ht="15" customHeight="1">
      <c r="A7" s="8" t="s">
        <v>32</v>
      </c>
      <c r="B7" s="20">
        <v>1</v>
      </c>
      <c r="C7" s="10">
        <v>2</v>
      </c>
      <c r="D7" s="10">
        <v>3</v>
      </c>
      <c r="E7" s="9"/>
      <c r="F7" s="10">
        <v>3</v>
      </c>
      <c r="G7" s="9">
        <v>1</v>
      </c>
      <c r="H7" s="9">
        <v>1</v>
      </c>
      <c r="I7" s="20">
        <v>2</v>
      </c>
      <c r="J7" s="21">
        <v>1</v>
      </c>
      <c r="K7" s="9"/>
      <c r="L7" s="22">
        <v>1</v>
      </c>
      <c r="M7" s="9">
        <v>1</v>
      </c>
      <c r="N7" s="22">
        <v>1</v>
      </c>
      <c r="O7" s="10">
        <v>5</v>
      </c>
      <c r="P7" s="10">
        <v>1</v>
      </c>
      <c r="Q7" s="10">
        <v>3</v>
      </c>
      <c r="R7" s="20">
        <v>4</v>
      </c>
      <c r="S7" s="9"/>
      <c r="T7" s="12">
        <v>3</v>
      </c>
      <c r="U7" s="13">
        <f t="shared" si="0"/>
        <v>20</v>
      </c>
      <c r="V7" s="12">
        <f t="shared" si="1"/>
        <v>13</v>
      </c>
      <c r="W7" s="14">
        <v>8</v>
      </c>
      <c r="X7" s="15">
        <v>18</v>
      </c>
      <c r="Y7" s="15">
        <v>7</v>
      </c>
      <c r="Z7" s="17"/>
      <c r="AA7" s="17"/>
    </row>
    <row r="8" spans="1:27" ht="15" customHeight="1">
      <c r="A8" s="26" t="s">
        <v>33</v>
      </c>
      <c r="B8" s="20">
        <v>3</v>
      </c>
      <c r="C8" s="10">
        <v>2</v>
      </c>
      <c r="D8" s="10">
        <v>1</v>
      </c>
      <c r="E8" s="9"/>
      <c r="F8" s="10">
        <v>2</v>
      </c>
      <c r="G8" s="9">
        <v>2</v>
      </c>
      <c r="H8" s="9">
        <v>2</v>
      </c>
      <c r="I8" s="20">
        <v>1</v>
      </c>
      <c r="J8" s="21">
        <v>1</v>
      </c>
      <c r="K8" s="9"/>
      <c r="L8" s="22">
        <v>1</v>
      </c>
      <c r="M8" s="9">
        <v>3</v>
      </c>
      <c r="N8" s="22">
        <v>2</v>
      </c>
      <c r="O8" s="10">
        <v>2</v>
      </c>
      <c r="P8" s="10">
        <v>1</v>
      </c>
      <c r="Q8" s="10">
        <v>1</v>
      </c>
      <c r="R8" s="20">
        <v>1</v>
      </c>
      <c r="S8" s="9"/>
      <c r="T8" s="12"/>
      <c r="U8" s="13">
        <f t="shared" si="0"/>
        <v>13</v>
      </c>
      <c r="V8" s="12">
        <f t="shared" si="1"/>
        <v>12</v>
      </c>
      <c r="W8" s="14">
        <v>2</v>
      </c>
      <c r="X8" s="15">
        <v>12</v>
      </c>
      <c r="Y8" s="15">
        <v>11</v>
      </c>
      <c r="Z8" s="16">
        <f>SUM(U8+U9+V8+V9)</f>
        <v>75</v>
      </c>
      <c r="AA8" s="24">
        <v>4</v>
      </c>
    </row>
    <row r="9" spans="1:27" ht="15" customHeight="1">
      <c r="A9" s="26" t="s">
        <v>34</v>
      </c>
      <c r="B9" s="20">
        <v>1</v>
      </c>
      <c r="C9" s="10">
        <v>3</v>
      </c>
      <c r="D9" s="10">
        <v>1</v>
      </c>
      <c r="E9" s="9">
        <v>6</v>
      </c>
      <c r="F9" s="10">
        <v>4</v>
      </c>
      <c r="G9" s="9">
        <v>4</v>
      </c>
      <c r="H9" s="9"/>
      <c r="I9" s="20">
        <v>5</v>
      </c>
      <c r="J9" s="21">
        <v>6</v>
      </c>
      <c r="K9" s="9">
        <v>1</v>
      </c>
      <c r="L9" s="22">
        <v>1</v>
      </c>
      <c r="M9" s="9">
        <v>4</v>
      </c>
      <c r="N9" s="22">
        <v>3</v>
      </c>
      <c r="O9" s="10"/>
      <c r="P9" s="10">
        <v>1</v>
      </c>
      <c r="Q9" s="10">
        <v>3</v>
      </c>
      <c r="R9" s="20">
        <v>3</v>
      </c>
      <c r="S9" s="9"/>
      <c r="T9" s="12">
        <v>4</v>
      </c>
      <c r="U9" s="13">
        <f t="shared" si="0"/>
        <v>22</v>
      </c>
      <c r="V9" s="12">
        <f t="shared" si="1"/>
        <v>28</v>
      </c>
      <c r="W9" s="14">
        <v>6</v>
      </c>
      <c r="X9" s="15">
        <v>21</v>
      </c>
      <c r="Y9" s="15">
        <v>23</v>
      </c>
      <c r="Z9" s="24"/>
      <c r="AA9" s="24"/>
    </row>
    <row r="10" spans="1:27" ht="15" customHeight="1">
      <c r="A10" s="27" t="s">
        <v>35</v>
      </c>
      <c r="B10" s="20">
        <v>1</v>
      </c>
      <c r="C10" s="10">
        <v>2</v>
      </c>
      <c r="D10" s="10"/>
      <c r="E10" s="9">
        <v>2</v>
      </c>
      <c r="F10" s="10">
        <v>1</v>
      </c>
      <c r="G10" s="9">
        <v>5</v>
      </c>
      <c r="H10" s="9">
        <v>2</v>
      </c>
      <c r="I10" s="20">
        <v>1</v>
      </c>
      <c r="J10" s="21"/>
      <c r="K10" s="9">
        <v>4</v>
      </c>
      <c r="L10" s="22">
        <v>1</v>
      </c>
      <c r="M10" s="9"/>
      <c r="N10" s="22">
        <v>1</v>
      </c>
      <c r="O10" s="10">
        <v>2</v>
      </c>
      <c r="P10" s="10"/>
      <c r="Q10" s="10">
        <v>1</v>
      </c>
      <c r="R10" s="20">
        <v>1</v>
      </c>
      <c r="S10" s="9"/>
      <c r="T10" s="12">
        <v>1</v>
      </c>
      <c r="U10" s="13">
        <f t="shared" si="0"/>
        <v>8</v>
      </c>
      <c r="V10" s="12">
        <f t="shared" si="1"/>
        <v>17</v>
      </c>
      <c r="W10" s="14"/>
      <c r="X10" s="15"/>
      <c r="Y10" s="15"/>
      <c r="Z10" s="16">
        <f>SUM(U10+U11+V10+V11)</f>
        <v>58</v>
      </c>
      <c r="AA10" s="17">
        <v>2</v>
      </c>
    </row>
    <row r="11" spans="1:27" ht="15" customHeight="1">
      <c r="A11" s="27" t="s">
        <v>36</v>
      </c>
      <c r="B11" s="20">
        <v>3</v>
      </c>
      <c r="C11" s="10">
        <v>1</v>
      </c>
      <c r="D11" s="10">
        <v>2</v>
      </c>
      <c r="E11" s="9"/>
      <c r="F11" s="10"/>
      <c r="G11" s="9"/>
      <c r="H11" s="9">
        <v>2</v>
      </c>
      <c r="I11" s="20">
        <v>1</v>
      </c>
      <c r="J11" s="21">
        <v>2</v>
      </c>
      <c r="K11" s="9">
        <v>4</v>
      </c>
      <c r="L11" s="22">
        <v>1</v>
      </c>
      <c r="M11" s="9">
        <v>2</v>
      </c>
      <c r="N11" s="22">
        <v>2</v>
      </c>
      <c r="O11" s="10">
        <v>3</v>
      </c>
      <c r="P11" s="10"/>
      <c r="Q11" s="10">
        <v>2</v>
      </c>
      <c r="R11" s="20">
        <v>5</v>
      </c>
      <c r="S11" s="9">
        <v>1</v>
      </c>
      <c r="T11" s="12">
        <v>2</v>
      </c>
      <c r="U11" s="13">
        <f t="shared" si="0"/>
        <v>13</v>
      </c>
      <c r="V11" s="12">
        <f t="shared" si="1"/>
        <v>20</v>
      </c>
      <c r="W11" s="14">
        <v>3</v>
      </c>
      <c r="X11" s="15">
        <v>11</v>
      </c>
      <c r="Y11" s="15">
        <v>19</v>
      </c>
      <c r="Z11" s="17"/>
      <c r="AA11" s="17"/>
    </row>
    <row r="12" spans="1:27" ht="15" customHeight="1">
      <c r="A12" s="26" t="s">
        <v>37</v>
      </c>
      <c r="B12" s="20">
        <v>1</v>
      </c>
      <c r="C12" s="10"/>
      <c r="D12" s="10"/>
      <c r="E12" s="9">
        <v>2</v>
      </c>
      <c r="F12" s="10">
        <v>2</v>
      </c>
      <c r="G12" s="9">
        <v>2</v>
      </c>
      <c r="H12" s="9">
        <v>2</v>
      </c>
      <c r="I12" s="20">
        <v>2</v>
      </c>
      <c r="J12" s="21"/>
      <c r="K12" s="9">
        <v>3</v>
      </c>
      <c r="L12" s="22">
        <v>3</v>
      </c>
      <c r="M12" s="9">
        <v>4</v>
      </c>
      <c r="N12" s="22">
        <v>1</v>
      </c>
      <c r="O12" s="10">
        <v>2</v>
      </c>
      <c r="P12" s="10">
        <v>1</v>
      </c>
      <c r="Q12" s="10">
        <v>4</v>
      </c>
      <c r="R12" s="20">
        <v>2</v>
      </c>
      <c r="S12" s="9">
        <v>1</v>
      </c>
      <c r="T12" s="12">
        <v>1</v>
      </c>
      <c r="U12" s="13">
        <f t="shared" si="0"/>
        <v>13</v>
      </c>
      <c r="V12" s="12">
        <f t="shared" si="1"/>
        <v>20</v>
      </c>
      <c r="W12" s="14"/>
      <c r="X12" s="15"/>
      <c r="Y12" s="15"/>
      <c r="Z12" s="16">
        <f>SUM(U12+U13+V12+V13)</f>
        <v>67</v>
      </c>
      <c r="AA12" s="24">
        <v>5</v>
      </c>
    </row>
    <row r="13" spans="1:27" ht="15" customHeight="1">
      <c r="A13" s="26" t="s">
        <v>38</v>
      </c>
      <c r="B13" s="20">
        <v>6</v>
      </c>
      <c r="C13" s="10">
        <v>3</v>
      </c>
      <c r="D13" s="10">
        <v>3</v>
      </c>
      <c r="E13" s="9">
        <v>1</v>
      </c>
      <c r="F13" s="10">
        <v>2</v>
      </c>
      <c r="G13" s="9"/>
      <c r="H13" s="9">
        <v>1</v>
      </c>
      <c r="I13" s="20">
        <v>4</v>
      </c>
      <c r="J13" s="21">
        <v>1</v>
      </c>
      <c r="K13" s="9">
        <v>3</v>
      </c>
      <c r="L13" s="22">
        <v>2</v>
      </c>
      <c r="M13" s="9"/>
      <c r="N13" s="22">
        <v>1</v>
      </c>
      <c r="O13" s="10"/>
      <c r="P13" s="10">
        <v>1</v>
      </c>
      <c r="Q13" s="10">
        <v>1</v>
      </c>
      <c r="R13" s="20">
        <v>2</v>
      </c>
      <c r="S13" s="9">
        <v>2</v>
      </c>
      <c r="T13" s="12">
        <v>1</v>
      </c>
      <c r="U13" s="13">
        <f t="shared" si="0"/>
        <v>14</v>
      </c>
      <c r="V13" s="12">
        <f t="shared" si="1"/>
        <v>20</v>
      </c>
      <c r="W13" s="14">
        <v>5</v>
      </c>
      <c r="X13" s="15">
        <v>12</v>
      </c>
      <c r="Y13" s="15">
        <v>17</v>
      </c>
      <c r="Z13" s="24"/>
      <c r="AA13" s="24"/>
    </row>
    <row r="14" spans="1:27" ht="15" customHeight="1">
      <c r="A14" s="28" t="s">
        <v>39</v>
      </c>
      <c r="B14" s="20">
        <v>2</v>
      </c>
      <c r="C14" s="10">
        <v>2</v>
      </c>
      <c r="D14" s="10">
        <v>8</v>
      </c>
      <c r="E14" s="9"/>
      <c r="F14" s="10"/>
      <c r="G14" s="9">
        <v>2</v>
      </c>
      <c r="H14" s="9">
        <v>3</v>
      </c>
      <c r="I14" s="20">
        <v>6</v>
      </c>
      <c r="J14" s="21">
        <v>5</v>
      </c>
      <c r="K14" s="9"/>
      <c r="L14" s="22">
        <v>5</v>
      </c>
      <c r="M14" s="9"/>
      <c r="N14" s="22">
        <v>2</v>
      </c>
      <c r="O14" s="10">
        <v>4</v>
      </c>
      <c r="P14" s="10">
        <v>1</v>
      </c>
      <c r="Q14" s="10">
        <v>2</v>
      </c>
      <c r="R14" s="20">
        <v>2</v>
      </c>
      <c r="S14" s="9">
        <v>1</v>
      </c>
      <c r="T14" s="12"/>
      <c r="U14" s="13">
        <f t="shared" si="0"/>
        <v>29</v>
      </c>
      <c r="V14" s="12">
        <f t="shared" si="1"/>
        <v>16</v>
      </c>
      <c r="W14" s="14"/>
      <c r="X14" s="15"/>
      <c r="Y14" s="15"/>
      <c r="Z14" s="16">
        <f>SUM(U14+U15+V14+V15)</f>
        <v>125</v>
      </c>
      <c r="AA14" s="17"/>
    </row>
    <row r="15" spans="1:27" ht="15" customHeight="1">
      <c r="A15" s="28" t="s">
        <v>40</v>
      </c>
      <c r="B15" s="20">
        <v>1</v>
      </c>
      <c r="C15" s="10">
        <v>5</v>
      </c>
      <c r="D15" s="10">
        <v>2</v>
      </c>
      <c r="E15" s="9">
        <v>2</v>
      </c>
      <c r="F15" s="10">
        <v>8</v>
      </c>
      <c r="G15" s="9">
        <v>6</v>
      </c>
      <c r="H15" s="9">
        <v>4</v>
      </c>
      <c r="I15" s="20">
        <v>3</v>
      </c>
      <c r="J15" s="21">
        <v>6</v>
      </c>
      <c r="K15" s="9">
        <v>5</v>
      </c>
      <c r="L15" s="22">
        <v>4</v>
      </c>
      <c r="M15" s="9">
        <v>5</v>
      </c>
      <c r="N15" s="22">
        <v>6</v>
      </c>
      <c r="O15" s="10">
        <v>2</v>
      </c>
      <c r="P15" s="10">
        <v>6</v>
      </c>
      <c r="Q15" s="10">
        <v>7</v>
      </c>
      <c r="R15" s="20">
        <v>3</v>
      </c>
      <c r="S15" s="9">
        <v>4</v>
      </c>
      <c r="T15" s="12">
        <v>1</v>
      </c>
      <c r="U15" s="13">
        <f t="shared" si="0"/>
        <v>46</v>
      </c>
      <c r="V15" s="12">
        <f t="shared" si="1"/>
        <v>34</v>
      </c>
      <c r="W15" s="14">
        <v>7</v>
      </c>
      <c r="X15" s="15">
        <v>43</v>
      </c>
      <c r="Y15" s="15">
        <v>30</v>
      </c>
      <c r="Z15" s="17"/>
      <c r="AA15" s="17"/>
    </row>
    <row r="16" spans="1:27">
      <c r="A16" s="29" t="s">
        <v>41</v>
      </c>
      <c r="B16" s="20">
        <v>5</v>
      </c>
      <c r="C16" s="10"/>
      <c r="D16" s="10"/>
      <c r="E16" s="9">
        <v>2</v>
      </c>
      <c r="F16" s="10">
        <v>1</v>
      </c>
      <c r="G16" s="9">
        <v>5</v>
      </c>
      <c r="H16" s="9">
        <v>3</v>
      </c>
      <c r="I16" s="20">
        <v>2</v>
      </c>
      <c r="J16" s="21"/>
      <c r="K16" s="9">
        <v>1</v>
      </c>
      <c r="L16" s="22">
        <v>3</v>
      </c>
      <c r="M16" s="9">
        <v>3</v>
      </c>
      <c r="N16" s="22"/>
      <c r="O16" s="10"/>
      <c r="P16" s="10">
        <v>1</v>
      </c>
      <c r="Q16" s="10">
        <v>3</v>
      </c>
      <c r="R16" s="20">
        <v>2</v>
      </c>
      <c r="S16" s="9"/>
      <c r="T16" s="12">
        <v>3</v>
      </c>
      <c r="U16" s="13">
        <f t="shared" si="0"/>
        <v>8</v>
      </c>
      <c r="V16" s="12">
        <f t="shared" si="1"/>
        <v>26</v>
      </c>
      <c r="W16" s="14"/>
      <c r="X16" s="15"/>
      <c r="Y16" s="15"/>
      <c r="Z16" s="16">
        <f>SUM(U16+U17+V16+V17)</f>
        <v>75</v>
      </c>
      <c r="AA16" s="24">
        <v>3</v>
      </c>
    </row>
    <row r="17" spans="1:27">
      <c r="A17" s="29" t="s">
        <v>42</v>
      </c>
      <c r="B17" s="20"/>
      <c r="C17" s="10"/>
      <c r="D17" s="10">
        <v>2</v>
      </c>
      <c r="E17" s="9">
        <v>1</v>
      </c>
      <c r="F17" s="10">
        <v>4</v>
      </c>
      <c r="G17" s="9">
        <v>4</v>
      </c>
      <c r="H17" s="9">
        <v>3</v>
      </c>
      <c r="I17" s="20">
        <v>2</v>
      </c>
      <c r="J17" s="21">
        <v>1</v>
      </c>
      <c r="K17" s="9">
        <v>5</v>
      </c>
      <c r="L17" s="22">
        <v>4</v>
      </c>
      <c r="M17" s="9">
        <v>2</v>
      </c>
      <c r="N17" s="22">
        <v>2</v>
      </c>
      <c r="O17" s="10">
        <v>2</v>
      </c>
      <c r="P17" s="10">
        <v>2</v>
      </c>
      <c r="Q17" s="10">
        <v>2</v>
      </c>
      <c r="R17" s="20">
        <v>2</v>
      </c>
      <c r="S17" s="9"/>
      <c r="T17" s="12">
        <v>3</v>
      </c>
      <c r="U17" s="13">
        <f t="shared" si="0"/>
        <v>19</v>
      </c>
      <c r="V17" s="12">
        <f t="shared" si="1"/>
        <v>22</v>
      </c>
      <c r="W17" s="14">
        <v>7</v>
      </c>
      <c r="X17" s="15">
        <v>16</v>
      </c>
      <c r="Y17" s="15">
        <v>18</v>
      </c>
      <c r="Z17" s="24"/>
      <c r="AA17" s="24"/>
    </row>
    <row r="18" spans="1:27">
      <c r="A18" s="8" t="s">
        <v>43</v>
      </c>
      <c r="B18" s="20"/>
      <c r="C18" s="10">
        <v>2</v>
      </c>
      <c r="D18" s="10">
        <v>1</v>
      </c>
      <c r="E18" s="9"/>
      <c r="F18" s="10"/>
      <c r="G18" s="9">
        <v>1</v>
      </c>
      <c r="H18" s="9">
        <v>3</v>
      </c>
      <c r="I18" s="20"/>
      <c r="J18" s="21">
        <v>1</v>
      </c>
      <c r="K18" s="9"/>
      <c r="L18" s="22">
        <v>2</v>
      </c>
      <c r="M18" s="9"/>
      <c r="N18" s="22">
        <v>1</v>
      </c>
      <c r="O18" s="10">
        <v>3</v>
      </c>
      <c r="P18" s="10"/>
      <c r="Q18" s="10">
        <v>2</v>
      </c>
      <c r="R18" s="20">
        <v>3</v>
      </c>
      <c r="S18" s="9">
        <v>1</v>
      </c>
      <c r="T18" s="12"/>
      <c r="U18" s="13">
        <f t="shared" si="0"/>
        <v>12</v>
      </c>
      <c r="V18" s="12">
        <f t="shared" si="1"/>
        <v>8</v>
      </c>
      <c r="W18" s="14"/>
      <c r="X18" s="15"/>
      <c r="Y18" s="15"/>
      <c r="Z18" s="16">
        <f>SUM(U18+U19+V18+V19)</f>
        <v>56</v>
      </c>
      <c r="AA18" s="17"/>
    </row>
    <row r="19" spans="1:27">
      <c r="A19" s="8" t="s">
        <v>44</v>
      </c>
      <c r="B19" s="20">
        <v>3</v>
      </c>
      <c r="C19" s="10">
        <v>1</v>
      </c>
      <c r="D19" s="10">
        <v>1</v>
      </c>
      <c r="E19" s="9"/>
      <c r="F19" s="10"/>
      <c r="G19" s="9">
        <v>3</v>
      </c>
      <c r="H19" s="9"/>
      <c r="I19" s="20">
        <v>3</v>
      </c>
      <c r="J19" s="21">
        <v>2</v>
      </c>
      <c r="K19" s="9">
        <v>3</v>
      </c>
      <c r="L19" s="22">
        <v>5</v>
      </c>
      <c r="M19" s="9">
        <v>1</v>
      </c>
      <c r="N19" s="22">
        <v>3</v>
      </c>
      <c r="O19" s="10">
        <v>1</v>
      </c>
      <c r="P19" s="10">
        <v>2</v>
      </c>
      <c r="Q19" s="10">
        <v>3</v>
      </c>
      <c r="R19" s="20">
        <v>2</v>
      </c>
      <c r="S19" s="9">
        <v>2</v>
      </c>
      <c r="T19" s="12">
        <v>1</v>
      </c>
      <c r="U19" s="13">
        <f t="shared" si="0"/>
        <v>18</v>
      </c>
      <c r="V19" s="12">
        <f t="shared" si="1"/>
        <v>18</v>
      </c>
      <c r="W19" s="14">
        <v>1</v>
      </c>
      <c r="X19" s="15">
        <v>17</v>
      </c>
      <c r="Y19" s="15"/>
      <c r="Z19" s="17"/>
      <c r="AA19" s="17"/>
    </row>
    <row r="20" spans="1:27">
      <c r="A20" s="19" t="s">
        <v>45</v>
      </c>
      <c r="B20" s="20">
        <v>4</v>
      </c>
      <c r="C20" s="10"/>
      <c r="D20" s="10"/>
      <c r="E20" s="9">
        <v>4</v>
      </c>
      <c r="F20" s="10"/>
      <c r="G20" s="9">
        <v>1</v>
      </c>
      <c r="H20" s="9">
        <v>5</v>
      </c>
      <c r="I20" s="20">
        <v>4</v>
      </c>
      <c r="J20" s="21"/>
      <c r="K20" s="9">
        <v>2</v>
      </c>
      <c r="L20" s="22">
        <v>1</v>
      </c>
      <c r="M20" s="9">
        <v>1</v>
      </c>
      <c r="N20" s="22">
        <v>1</v>
      </c>
      <c r="O20" s="10">
        <v>3</v>
      </c>
      <c r="P20" s="10"/>
      <c r="Q20" s="10">
        <v>3</v>
      </c>
      <c r="R20" s="20">
        <v>4</v>
      </c>
      <c r="S20" s="9">
        <v>3</v>
      </c>
      <c r="T20" s="12">
        <v>1</v>
      </c>
      <c r="U20" s="13">
        <f t="shared" si="0"/>
        <v>8</v>
      </c>
      <c r="V20" s="12">
        <f t="shared" si="1"/>
        <v>29</v>
      </c>
      <c r="W20" s="14"/>
      <c r="X20" s="15"/>
      <c r="Y20" s="15"/>
      <c r="Z20" s="16">
        <f>SUM(U20+U21+V20+V21)</f>
        <v>71</v>
      </c>
      <c r="AA20" s="24">
        <v>1</v>
      </c>
    </row>
    <row r="21" spans="1:27">
      <c r="A21" s="19" t="s">
        <v>46</v>
      </c>
      <c r="B21" s="20">
        <v>2</v>
      </c>
      <c r="C21" s="10">
        <v>1</v>
      </c>
      <c r="D21" s="10">
        <v>3</v>
      </c>
      <c r="E21" s="9">
        <v>1</v>
      </c>
      <c r="F21" s="10">
        <v>2</v>
      </c>
      <c r="G21" s="9">
        <v>2</v>
      </c>
      <c r="H21" s="9">
        <v>1</v>
      </c>
      <c r="I21" s="20"/>
      <c r="J21" s="21">
        <v>1</v>
      </c>
      <c r="K21" s="9"/>
      <c r="L21" s="22"/>
      <c r="M21" s="9">
        <v>2</v>
      </c>
      <c r="N21" s="22">
        <v>3</v>
      </c>
      <c r="O21" s="10">
        <v>2</v>
      </c>
      <c r="P21" s="10">
        <v>5</v>
      </c>
      <c r="Q21" s="10">
        <v>1</v>
      </c>
      <c r="R21" s="20">
        <v>3</v>
      </c>
      <c r="S21" s="9">
        <v>3</v>
      </c>
      <c r="T21" s="12">
        <v>2</v>
      </c>
      <c r="U21" s="13">
        <f t="shared" si="0"/>
        <v>18</v>
      </c>
      <c r="V21" s="12">
        <f t="shared" si="1"/>
        <v>16</v>
      </c>
      <c r="W21" s="14">
        <v>9</v>
      </c>
      <c r="X21" s="15">
        <v>17</v>
      </c>
      <c r="Y21" s="15">
        <v>8</v>
      </c>
      <c r="Z21" s="24"/>
      <c r="AA21" s="24"/>
    </row>
    <row r="22" spans="1:27">
      <c r="A22" s="30" t="s">
        <v>47</v>
      </c>
      <c r="B22" s="20">
        <v>1</v>
      </c>
      <c r="C22" s="10">
        <v>1</v>
      </c>
      <c r="D22" s="10"/>
      <c r="E22" s="9">
        <v>1</v>
      </c>
      <c r="F22" s="10">
        <v>1</v>
      </c>
      <c r="G22" s="9"/>
      <c r="H22" s="9"/>
      <c r="I22" s="20">
        <v>2</v>
      </c>
      <c r="J22" s="21"/>
      <c r="K22" s="9"/>
      <c r="L22" s="22"/>
      <c r="M22" s="9">
        <v>5</v>
      </c>
      <c r="N22" s="22">
        <v>4</v>
      </c>
      <c r="O22" s="10">
        <v>3</v>
      </c>
      <c r="P22" s="10">
        <v>2</v>
      </c>
      <c r="Q22" s="10">
        <v>3</v>
      </c>
      <c r="R22" s="20">
        <v>1</v>
      </c>
      <c r="S22" s="9"/>
      <c r="T22" s="12">
        <v>4</v>
      </c>
      <c r="U22" s="13">
        <f t="shared" si="0"/>
        <v>14</v>
      </c>
      <c r="V22" s="12">
        <f t="shared" si="1"/>
        <v>14</v>
      </c>
      <c r="W22" s="14"/>
      <c r="X22" s="15"/>
      <c r="Y22" s="15"/>
      <c r="Z22" s="16">
        <f>SUM(U22+U23+V22+V23)</f>
        <v>70</v>
      </c>
      <c r="AA22" s="17">
        <v>5</v>
      </c>
    </row>
    <row r="23" spans="1:27">
      <c r="A23" s="30" t="s">
        <v>48</v>
      </c>
      <c r="B23" s="20">
        <v>4</v>
      </c>
      <c r="C23" s="10">
        <v>3</v>
      </c>
      <c r="D23" s="10">
        <v>2</v>
      </c>
      <c r="E23" s="9">
        <v>1</v>
      </c>
      <c r="F23" s="10">
        <v>2</v>
      </c>
      <c r="G23" s="9">
        <v>1</v>
      </c>
      <c r="H23" s="9">
        <v>2</v>
      </c>
      <c r="I23" s="20">
        <v>3</v>
      </c>
      <c r="J23" s="21">
        <v>1</v>
      </c>
      <c r="K23" s="9">
        <v>2</v>
      </c>
      <c r="L23" s="22">
        <v>1</v>
      </c>
      <c r="M23" s="9">
        <v>3</v>
      </c>
      <c r="N23" s="22"/>
      <c r="O23" s="10">
        <v>4</v>
      </c>
      <c r="P23" s="10">
        <v>4</v>
      </c>
      <c r="Q23" s="10">
        <v>1</v>
      </c>
      <c r="R23" s="20"/>
      <c r="S23" s="9">
        <v>5</v>
      </c>
      <c r="T23" s="12">
        <v>3</v>
      </c>
      <c r="U23" s="13">
        <f t="shared" si="0"/>
        <v>18</v>
      </c>
      <c r="V23" s="12">
        <f t="shared" si="1"/>
        <v>24</v>
      </c>
      <c r="W23" s="14">
        <v>3</v>
      </c>
      <c r="X23" s="15"/>
      <c r="Y23" s="15">
        <v>21</v>
      </c>
      <c r="Z23" s="17"/>
      <c r="AA23" s="17"/>
    </row>
    <row r="24" spans="1:27" ht="15" customHeight="1">
      <c r="A24" s="17" t="s">
        <v>49</v>
      </c>
      <c r="B24" s="31">
        <f>SUM(B2:B23)</f>
        <v>48</v>
      </c>
      <c r="C24" s="32">
        <f>SUM(C2:C23)</f>
        <v>34</v>
      </c>
      <c r="D24" s="32">
        <f t="shared" ref="D24:Z24" si="2">SUM(D2:D23)</f>
        <v>36</v>
      </c>
      <c r="E24" s="31">
        <f t="shared" si="2"/>
        <v>30</v>
      </c>
      <c r="F24" s="32">
        <f t="shared" si="2"/>
        <v>36</v>
      </c>
      <c r="G24" s="31">
        <f t="shared" si="2"/>
        <v>48</v>
      </c>
      <c r="H24" s="31">
        <f t="shared" si="2"/>
        <v>43</v>
      </c>
      <c r="I24" s="31">
        <f t="shared" si="2"/>
        <v>48</v>
      </c>
      <c r="J24" s="32">
        <f t="shared" si="2"/>
        <v>33</v>
      </c>
      <c r="K24" s="31">
        <f t="shared" si="2"/>
        <v>41</v>
      </c>
      <c r="L24" s="32">
        <f t="shared" si="2"/>
        <v>41</v>
      </c>
      <c r="M24" s="31">
        <f t="shared" si="2"/>
        <v>45</v>
      </c>
      <c r="N24" s="32">
        <f t="shared" si="2"/>
        <v>50</v>
      </c>
      <c r="O24" s="32">
        <f t="shared" si="2"/>
        <v>50</v>
      </c>
      <c r="P24" s="32">
        <f t="shared" si="2"/>
        <v>33</v>
      </c>
      <c r="Q24" s="32">
        <f t="shared" si="2"/>
        <v>48</v>
      </c>
      <c r="R24" s="31">
        <f t="shared" si="2"/>
        <v>49</v>
      </c>
      <c r="S24" s="31">
        <f t="shared" si="2"/>
        <v>33</v>
      </c>
      <c r="T24" s="33">
        <f t="shared" si="2"/>
        <v>32</v>
      </c>
      <c r="U24" s="13">
        <f t="shared" si="0"/>
        <v>361</v>
      </c>
      <c r="V24" s="12">
        <f t="shared" si="1"/>
        <v>417</v>
      </c>
      <c r="W24" s="14"/>
      <c r="X24" s="15"/>
      <c r="Y24" s="15"/>
      <c r="Z24" s="17">
        <f t="shared" si="2"/>
        <v>778</v>
      </c>
      <c r="AA24" s="34">
        <f>SUM(AA2+AA4+AA6+AA8+AA10+AA12+AA14+AA16+AA18+AA20+AA22)</f>
        <v>33</v>
      </c>
    </row>
    <row r="25" spans="1:27">
      <c r="A25" s="35" t="s">
        <v>50</v>
      </c>
      <c r="B25" s="36"/>
      <c r="C25" s="36"/>
      <c r="D25" s="36">
        <f>SUM(D2+D4+D6+D8+D10+D12+D14+D16+D18+D20+D22)</f>
        <v>15</v>
      </c>
      <c r="E25" s="36">
        <f>SUM(E2+E4+E6+E8+E10+E12+E14+E16+E18+E20+E22)</f>
        <v>16</v>
      </c>
      <c r="F25" s="36"/>
      <c r="G25" s="36"/>
      <c r="H25" s="36"/>
      <c r="I25" s="36"/>
      <c r="J25" s="36">
        <f>SUM(J2+J4+J6+J8+J10+J12+J14+J16+J18+J20+J22)</f>
        <v>9</v>
      </c>
      <c r="K25" s="36">
        <f>SUM(K2+K4+K6+K8+K10+K12+K14+K16+K18+K20+K22)</f>
        <v>16</v>
      </c>
      <c r="L25" s="36"/>
      <c r="M25" s="36"/>
      <c r="N25" s="36"/>
      <c r="O25" s="36"/>
      <c r="P25" s="36"/>
      <c r="Q25" s="36"/>
      <c r="R25" s="36"/>
      <c r="S25" s="36"/>
      <c r="T25" s="36"/>
      <c r="U25" s="37">
        <f>SUM(U2+U4+U6+U8+U10+U12+U14+U16+U18+U20+U22)</f>
        <v>139</v>
      </c>
      <c r="V25" s="37">
        <f>SUM(V2+V4+V6+V8+V10+V12+V14+V16+V18+V20+V22)</f>
        <v>192</v>
      </c>
      <c r="W25" s="36"/>
      <c r="X25" s="36"/>
      <c r="Y25" s="36"/>
      <c r="Z25" s="36"/>
      <c r="AA25" s="36"/>
    </row>
    <row r="26" spans="1:27">
      <c r="A26" s="38" t="s">
        <v>51</v>
      </c>
      <c r="B26" s="39"/>
      <c r="C26" s="39"/>
      <c r="D26" s="40">
        <f>SUM(D3+D5+D7+D9+D11+D13+D15+D17+D19+D21+D23)</f>
        <v>21</v>
      </c>
      <c r="E26" s="40">
        <f>SUM(E3+E5+E7+E9+E11+E13+E15+E17+E19+E21+E23)</f>
        <v>14</v>
      </c>
      <c r="F26" s="39"/>
      <c r="G26" s="39"/>
      <c r="H26" s="39"/>
      <c r="I26" s="39"/>
      <c r="J26" s="40">
        <f>SUM(J3+J5+J7+J9+J11+J13+J15+J17+J19+J21+J23)</f>
        <v>24</v>
      </c>
      <c r="K26" s="40">
        <f>SUM(K3+K5+K7+K9+K11+K13+K15+K17+K19+K21+K23)</f>
        <v>25</v>
      </c>
      <c r="L26" s="39"/>
      <c r="M26" s="39"/>
      <c r="N26" s="39"/>
      <c r="O26" s="39"/>
      <c r="P26" s="39"/>
      <c r="Q26" s="39"/>
      <c r="R26" s="39"/>
      <c r="S26" s="39"/>
      <c r="T26" s="39"/>
      <c r="U26" s="37">
        <f>SUM(U3+U5+U7+U9+U11+U13+U15+U17+U19+U21+U23)</f>
        <v>222</v>
      </c>
      <c r="V26" s="37">
        <f>SUM(V3+V5+V7+V9+V11+V13+V15+V17+V19+V21+V23)</f>
        <v>225</v>
      </c>
      <c r="W26" s="39"/>
      <c r="X26" s="39"/>
      <c r="Y26" s="39"/>
      <c r="Z26" s="16">
        <f>SUM(U25+U26+V25+V26)</f>
        <v>778</v>
      </c>
      <c r="AA26" s="39"/>
    </row>
    <row r="27" spans="1:27">
      <c r="A27" s="41" t="s">
        <v>52</v>
      </c>
      <c r="B27" s="42" t="s">
        <v>53</v>
      </c>
      <c r="C27" s="43"/>
      <c r="D27" s="43"/>
      <c r="E27" s="43"/>
      <c r="F27" s="43"/>
      <c r="G27" s="44"/>
    </row>
    <row r="28" spans="1:27">
      <c r="A28" s="45" t="s">
        <v>54</v>
      </c>
      <c r="B28" s="46" t="s">
        <v>55</v>
      </c>
      <c r="C28" s="47"/>
      <c r="D28" s="46"/>
      <c r="E28" s="47"/>
      <c r="F28" s="47"/>
      <c r="G28" s="48"/>
    </row>
  </sheetData>
  <pageMargins left="0.25" right="0.25" top="0.75" bottom="0.75" header="0.3" footer="0.3"/>
  <pageSetup scale="70" orientation="landscape" r:id="rId1"/>
  <headerFooter>
    <oddHeader xml:space="preserve">&amp;CRe-Opening Proposal for ECTS
2020-2021
Yellow Phase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A-B (19-20 Drivers)  AUT CUA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Birchard</dc:creator>
  <cp:lastModifiedBy>Terri Birchard</cp:lastModifiedBy>
  <dcterms:created xsi:type="dcterms:W3CDTF">2020-06-21T18:53:45Z</dcterms:created>
  <dcterms:modified xsi:type="dcterms:W3CDTF">2020-06-21T18:54:31Z</dcterms:modified>
</cp:coreProperties>
</file>