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ate1904="1" defaultThemeVersion="124226"/>
  <bookViews>
    <workbookView xWindow="870" yWindow="240" windowWidth="9690" windowHeight="6990" firstSheet="2" activeTab="10"/>
  </bookViews>
  <sheets>
    <sheet name="Board mileage-master" sheetId="1" r:id="rId1"/>
    <sheet name="Fairview" sheetId="2" r:id="rId2"/>
    <sheet name="Fort LeBoeuf" sheetId="3" r:id="rId3"/>
    <sheet name="General McLane" sheetId="15" r:id="rId4"/>
    <sheet name="Girard" sheetId="4" r:id="rId5"/>
    <sheet name="Harbor Creek" sheetId="5" r:id="rId6"/>
    <sheet name="Iroquois" sheetId="6" r:id="rId7"/>
    <sheet name="Millcreek" sheetId="14" r:id="rId8"/>
    <sheet name="Northwestern " sheetId="13" r:id="rId9"/>
    <sheet name="Union City" sheetId="9" r:id="rId10"/>
    <sheet name="Wattsburg" sheetId="10" r:id="rId11"/>
    <sheet name="Superintendent" sheetId="11" r:id="rId12"/>
  </sheets>
  <calcPr calcId="145621"/>
</workbook>
</file>

<file path=xl/calcChain.xml><?xml version="1.0" encoding="utf-8"?>
<calcChain xmlns="http://schemas.openxmlformats.org/spreadsheetml/2006/main">
  <c r="D11" i="11" l="1"/>
  <c r="A11" i="2" l="1"/>
  <c r="A11" i="11" l="1"/>
  <c r="A11" i="10" l="1"/>
  <c r="A11" i="9"/>
  <c r="A11" i="13"/>
  <c r="A11" i="14"/>
  <c r="A11" i="6"/>
  <c r="A11" i="5"/>
  <c r="A11" i="4"/>
  <c r="E9" i="15"/>
  <c r="D11" i="4"/>
  <c r="E9" i="2" l="1"/>
  <c r="D11" i="14"/>
  <c r="B17" i="15"/>
  <c r="B18" i="15"/>
  <c r="B19" i="15"/>
  <c r="D11" i="9"/>
  <c r="D23" i="9" s="1"/>
  <c r="D20" i="11"/>
  <c r="E9" i="13"/>
  <c r="E11" i="13" s="1"/>
  <c r="E13" i="15"/>
  <c r="A11" i="15"/>
  <c r="D22" i="15"/>
  <c r="F22" i="15"/>
  <c r="A11" i="3"/>
  <c r="E9" i="14"/>
  <c r="B14" i="14"/>
  <c r="B15" i="14"/>
  <c r="B16" i="14"/>
  <c r="D22" i="14"/>
  <c r="F22" i="14"/>
  <c r="F25" i="13"/>
  <c r="E9" i="11"/>
  <c r="E11" i="1"/>
  <c r="E24" i="1" s="1"/>
  <c r="F24" i="1"/>
  <c r="D24" i="1"/>
  <c r="B15" i="2"/>
  <c r="B14" i="2"/>
  <c r="B13" i="2"/>
  <c r="F28" i="2"/>
  <c r="D28" i="2"/>
  <c r="E9" i="3"/>
  <c r="E11" i="3" s="1"/>
  <c r="G11" i="3" s="1"/>
  <c r="B15" i="3"/>
  <c r="B14" i="3"/>
  <c r="B13" i="3"/>
  <c r="F22" i="3"/>
  <c r="D22" i="3"/>
  <c r="E9" i="4"/>
  <c r="B16" i="4"/>
  <c r="B15" i="4"/>
  <c r="B14" i="4"/>
  <c r="F23" i="4"/>
  <c r="D23" i="4"/>
  <c r="E9" i="5"/>
  <c r="E11" i="5" s="1"/>
  <c r="G11" i="5" s="1"/>
  <c r="B16" i="5"/>
  <c r="B15" i="5"/>
  <c r="B14" i="5"/>
  <c r="F22" i="5"/>
  <c r="D22" i="5"/>
  <c r="E9" i="6"/>
  <c r="E11" i="6" s="1"/>
  <c r="G11" i="6" s="1"/>
  <c r="E21" i="6"/>
  <c r="B16" i="6"/>
  <c r="B15" i="6"/>
  <c r="B14" i="6"/>
  <c r="F22" i="6"/>
  <c r="D22" i="6"/>
  <c r="F20" i="11"/>
  <c r="E9" i="9"/>
  <c r="B16" i="9"/>
  <c r="B15" i="9"/>
  <c r="B14" i="9"/>
  <c r="F23" i="9"/>
  <c r="E9" i="10"/>
  <c r="B15" i="10"/>
  <c r="B14" i="10"/>
  <c r="B13" i="10"/>
  <c r="F22" i="10"/>
  <c r="D22" i="10"/>
  <c r="E11" i="2" l="1"/>
  <c r="G11" i="2" s="1"/>
  <c r="G28" i="2" s="1"/>
  <c r="E11" i="10"/>
  <c r="G11" i="10" s="1"/>
  <c r="G22" i="3"/>
  <c r="G13" i="15"/>
  <c r="E11" i="14"/>
  <c r="E22" i="14" s="1"/>
  <c r="G11" i="1"/>
  <c r="G24" i="1" s="1"/>
  <c r="E11" i="15"/>
  <c r="D25" i="13"/>
  <c r="E11" i="11"/>
  <c r="G11" i="11" s="1"/>
  <c r="G20" i="11" s="1"/>
  <c r="E11" i="9"/>
  <c r="G11" i="9" s="1"/>
  <c r="G23" i="9" s="1"/>
  <c r="E11" i="4"/>
  <c r="E22" i="3"/>
  <c r="E22" i="6"/>
  <c r="G22" i="6"/>
  <c r="E22" i="5"/>
  <c r="G22" i="5"/>
  <c r="E22" i="10" l="1"/>
  <c r="G11" i="14"/>
  <c r="G22" i="14" s="1"/>
  <c r="G22" i="10"/>
  <c r="E28" i="2"/>
  <c r="G11" i="15"/>
  <c r="E22" i="15"/>
  <c r="G22" i="15"/>
  <c r="G11" i="13"/>
  <c r="G25" i="13" s="1"/>
  <c r="E25" i="13"/>
  <c r="E23" i="9"/>
  <c r="E20" i="11"/>
  <c r="E23" i="4"/>
  <c r="G11" i="4"/>
  <c r="G23" i="4" s="1"/>
</calcChain>
</file>

<file path=xl/sharedStrings.xml><?xml version="1.0" encoding="utf-8"?>
<sst xmlns="http://schemas.openxmlformats.org/spreadsheetml/2006/main" count="307" uniqueCount="67">
  <si>
    <t>Particulars</t>
  </si>
  <si>
    <t xml:space="preserve">Automobile     </t>
  </si>
  <si>
    <t>Date</t>
  </si>
  <si>
    <t>Destination</t>
  </si>
  <si>
    <t>Purpose/Contact</t>
  </si>
  <si>
    <t>Miles</t>
  </si>
  <si>
    <t>Totals</t>
  </si>
  <si>
    <t>Expenses</t>
  </si>
  <si>
    <t>Total</t>
  </si>
  <si>
    <t xml:space="preserve">Budget Acct:                                                               </t>
  </si>
  <si>
    <t>I certify the above expenses are true and accurate:</t>
  </si>
  <si>
    <t>Signature</t>
  </si>
  <si>
    <t>Operating Committee Meeting</t>
  </si>
  <si>
    <t>Name:</t>
  </si>
  <si>
    <t>District:</t>
  </si>
  <si>
    <t>Fairview School District</t>
  </si>
  <si>
    <t>and any travel related expenses incurred</t>
  </si>
  <si>
    <t>for which you request reimbursement.</t>
  </si>
  <si>
    <t>Please enter all other meetings attended</t>
  </si>
  <si>
    <t>Fort Leboeuf School District</t>
  </si>
  <si>
    <t>Girard School District</t>
  </si>
  <si>
    <t>Harbor Creek School District</t>
  </si>
  <si>
    <t>Iroquois School District</t>
  </si>
  <si>
    <t>Northwestern School District</t>
  </si>
  <si>
    <t>Union City Area School District</t>
  </si>
  <si>
    <t>Wattsburg Area School District</t>
  </si>
  <si>
    <t>Erie County Technical School</t>
  </si>
  <si>
    <t>Expense Reimbursement Request Form</t>
  </si>
  <si>
    <t>Mr. John Ogden</t>
  </si>
  <si>
    <t>Mr. Eric Duda</t>
  </si>
  <si>
    <t>10-2310-581</t>
  </si>
  <si>
    <t>Andrew Foyle</t>
  </si>
  <si>
    <t>358 Circuit St, Waterford, PA  16441</t>
  </si>
  <si>
    <t>9165 Townhall Rd, Wattsburg, PA 16442</t>
  </si>
  <si>
    <t>Millcreek Township School District</t>
  </si>
  <si>
    <t>James Bucksbee</t>
  </si>
  <si>
    <t>5187 W. West Rd, McKean, PA  16426</t>
  </si>
  <si>
    <t>General McLane School District</t>
  </si>
  <si>
    <t>Other Expenses</t>
  </si>
  <si>
    <t>Amount</t>
  </si>
  <si>
    <t xml:space="preserve">Budget Acct:   10-2310-581                                                          </t>
  </si>
  <si>
    <t xml:space="preserve">Budget Acct:   10-2310-581                                                            </t>
  </si>
  <si>
    <t xml:space="preserve">Budget Acct:   10-2310-581                                                           </t>
  </si>
  <si>
    <t xml:space="preserve">Budget Acct:  10-2310-581                                                             </t>
  </si>
  <si>
    <t xml:space="preserve">Budget Acct: 10-2310-581                                                              </t>
  </si>
  <si>
    <t xml:space="preserve">Budget Acct: 10-2310-581                                                             </t>
  </si>
  <si>
    <t xml:space="preserve">Budget Acct:  10-2310-581                                                            </t>
  </si>
  <si>
    <t>Jennifer Gourley</t>
  </si>
  <si>
    <t>John DiPlacido</t>
  </si>
  <si>
    <t>Agenda review</t>
  </si>
  <si>
    <t>24704 Rockdale Rd, Union City, PA  16438</t>
  </si>
  <si>
    <t>Mr. John Hughes</t>
  </si>
  <si>
    <t>233 Propect Street, Girard, PA 16417</t>
  </si>
  <si>
    <t>Alfred Rial</t>
  </si>
  <si>
    <t>2845 Euclid Blvd. Erie PA 16510</t>
  </si>
  <si>
    <t>Glen Black</t>
  </si>
  <si>
    <t>10595 Reservoir Road, Albion PA 16401</t>
  </si>
  <si>
    <t>402 Parkside Dr., Erie, PA 16511</t>
  </si>
  <si>
    <t>Please make check payable to Erie County Vocational Technical School Foundation</t>
  </si>
  <si>
    <t>Professional Unit Negotiations</t>
  </si>
  <si>
    <t>NOREBT Meeting</t>
  </si>
  <si>
    <t>3005 West 53rd St., Erie, PA  16506</t>
  </si>
  <si>
    <t>8330 Keefer Rd, Girard, PA  16417</t>
  </si>
  <si>
    <t>William Lutz</t>
  </si>
  <si>
    <t>Dr. Sandra Myers</t>
  </si>
  <si>
    <t>Union City School District</t>
  </si>
  <si>
    <t>107 Concord St., Union City, PA 16438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</si>
</sst>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7" formatCode="&quot;$&quot;#,##0.00_);\(&quot;$&quot;#,##0.00\)"/>
    <numFmt numFmtId="164" formatCode="&quot;$&quot;#,##0.000_);[Red]\(&quot;$&quot;#,##0.000\)"/>
    <numFmt numFmtId="165" formatCode="mmmm\-yy"/>
  </numFmts>
  <fonts count="9">
    <font>
      <sz val="10"/>
      <name val="Geneva"/>
    </font>
    <font>
      <sz val="10"/>
      <name val="Calibri"/>
      <family val="2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b/>
      <sz val="10"/>
      <color indexed="50"/>
      <name val="Calibri"/>
      <family val="2"/>
    </font>
    <font>
      <b/>
      <sz val="10"/>
      <name val="Calibri"/>
      <family val="2"/>
    </font>
    <font>
      <b/>
      <sz val="10"/>
      <color indexed="50"/>
      <name val="Calibri"/>
      <family val="2"/>
      <scheme val="minor"/>
    </font>
    <font>
      <sz val="10"/>
      <color indexed="10"/>
      <name val="Calibri"/>
      <family val="2"/>
      <scheme val="minor"/>
    </font>
    <font>
      <b/>
      <sz val="10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26">
    <xf numFmtId="0" fontId="0" fillId="0" borderId="0" xfId="0"/>
    <xf numFmtId="7" fontId="1" fillId="0" borderId="0" xfId="0" applyNumberFormat="1" applyFont="1" applyBorder="1" applyAlignment="1" applyProtection="1">
      <alignment horizontal="right"/>
      <protection locked="0"/>
    </xf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left"/>
    </xf>
    <xf numFmtId="0" fontId="3" fillId="2" borderId="7" xfId="0" applyFont="1" applyFill="1" applyBorder="1" applyAlignment="1" applyProtection="1">
      <alignment horizontal="left"/>
      <protection locked="0"/>
    </xf>
    <xf numFmtId="0" fontId="3" fillId="2" borderId="8" xfId="0" applyFont="1" applyFill="1" applyBorder="1"/>
    <xf numFmtId="0" fontId="3" fillId="2" borderId="8" xfId="0" applyFont="1" applyFill="1" applyBorder="1" applyAlignment="1">
      <alignment horizontal="left"/>
    </xf>
    <xf numFmtId="0" fontId="3" fillId="2" borderId="9" xfId="0" applyFont="1" applyFill="1" applyBorder="1"/>
    <xf numFmtId="0" fontId="3" fillId="2" borderId="7" xfId="0" applyFont="1" applyFill="1" applyBorder="1" applyAlignment="1" applyProtection="1">
      <alignment horizontal="centerContinuous"/>
      <protection locked="0"/>
    </xf>
    <xf numFmtId="0" fontId="3" fillId="2" borderId="9" xfId="0" applyFont="1" applyFill="1" applyBorder="1" applyAlignment="1">
      <alignment horizontal="centerContinuous"/>
    </xf>
    <xf numFmtId="0" fontId="3" fillId="2" borderId="4" xfId="0" applyFont="1" applyFill="1" applyBorder="1" applyAlignment="1" applyProtection="1">
      <alignment horizontal="center"/>
      <protection locked="0"/>
    </xf>
    <xf numFmtId="0" fontId="3" fillId="2" borderId="10" xfId="0" applyFont="1" applyFill="1" applyBorder="1" applyAlignment="1">
      <alignment horizontal="center"/>
    </xf>
    <xf numFmtId="0" fontId="3" fillId="2" borderId="6" xfId="0" applyFont="1" applyFill="1" applyBorder="1" applyAlignment="1" applyProtection="1">
      <alignment horizontal="center"/>
      <protection locked="0"/>
    </xf>
    <xf numFmtId="164" fontId="3" fillId="2" borderId="6" xfId="0" quotePrefix="1" applyNumberFormat="1" applyFont="1" applyFill="1" applyBorder="1" applyAlignment="1" applyProtection="1">
      <alignment horizontal="center"/>
      <protection locked="0"/>
    </xf>
    <xf numFmtId="0" fontId="3" fillId="2" borderId="7" xfId="0" applyFont="1" applyFill="1" applyBorder="1" applyAlignment="1" applyProtection="1">
      <alignment horizontal="center"/>
      <protection locked="0"/>
    </xf>
    <xf numFmtId="0" fontId="3" fillId="2" borderId="11" xfId="0" applyFont="1" applyFill="1" applyBorder="1" applyAlignment="1" applyProtection="1">
      <alignment horizontal="center"/>
      <protection locked="0"/>
    </xf>
    <xf numFmtId="14" fontId="3" fillId="0" borderId="2" xfId="0" applyNumberFormat="1" applyFont="1" applyBorder="1" applyAlignment="1" applyProtection="1">
      <alignment horizontal="center"/>
      <protection locked="0"/>
    </xf>
    <xf numFmtId="14" fontId="3" fillId="0" borderId="0" xfId="0" applyNumberFormat="1" applyFont="1" applyBorder="1" applyAlignment="1" applyProtection="1">
      <alignment horizontal="left"/>
      <protection locked="0"/>
    </xf>
    <xf numFmtId="0" fontId="3" fillId="0" borderId="2" xfId="0" applyFont="1" applyBorder="1" applyAlignment="1" applyProtection="1">
      <alignment horizontal="right"/>
      <protection locked="0"/>
    </xf>
    <xf numFmtId="7" fontId="3" fillId="0" borderId="0" xfId="0" applyNumberFormat="1" applyFont="1" applyBorder="1" applyAlignment="1" applyProtection="1">
      <alignment horizontal="right"/>
      <protection locked="0"/>
    </xf>
    <xf numFmtId="7" fontId="3" fillId="0" borderId="0" xfId="0" applyNumberFormat="1" applyFont="1" applyBorder="1"/>
    <xf numFmtId="7" fontId="3" fillId="0" borderId="1" xfId="0" applyNumberFormat="1" applyFont="1" applyBorder="1" applyAlignment="1" applyProtection="1">
      <alignment horizontal="right"/>
      <protection locked="0"/>
    </xf>
    <xf numFmtId="14" fontId="2" fillId="0" borderId="2" xfId="0" applyNumberFormat="1" applyFont="1" applyFill="1" applyBorder="1" applyAlignment="1" applyProtection="1">
      <alignment horizontal="center"/>
      <protection locked="0"/>
    </xf>
    <xf numFmtId="14" fontId="3" fillId="0" borderId="2" xfId="0" applyNumberFormat="1" applyFont="1" applyBorder="1" applyAlignment="1">
      <alignment horizontal="center"/>
    </xf>
    <xf numFmtId="0" fontId="3" fillId="0" borderId="0" xfId="0" applyFont="1" applyBorder="1"/>
    <xf numFmtId="0" fontId="3" fillId="0" borderId="2" xfId="0" applyFont="1" applyBorder="1"/>
    <xf numFmtId="14" fontId="3" fillId="0" borderId="0" xfId="0" applyNumberFormat="1" applyFont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0" xfId="0" applyFont="1" applyBorder="1" applyAlignment="1">
      <alignment horizontal="left"/>
    </xf>
    <xf numFmtId="7" fontId="3" fillId="0" borderId="4" xfId="0" applyNumberFormat="1" applyFont="1" applyBorder="1" applyAlignment="1" applyProtection="1">
      <alignment horizontal="center"/>
      <protection locked="0"/>
    </xf>
    <xf numFmtId="0" fontId="3" fillId="0" borderId="5" xfId="0" applyFont="1" applyBorder="1"/>
    <xf numFmtId="0" fontId="3" fillId="0" borderId="5" xfId="0" applyFont="1" applyBorder="1" applyAlignment="1">
      <alignment horizontal="left"/>
    </xf>
    <xf numFmtId="0" fontId="3" fillId="0" borderId="6" xfId="0" applyFont="1" applyBorder="1" applyAlignment="1" applyProtection="1">
      <alignment horizontal="right"/>
      <protection locked="0"/>
    </xf>
    <xf numFmtId="7" fontId="3" fillId="0" borderId="6" xfId="0" applyNumberFormat="1" applyFont="1" applyBorder="1" applyAlignment="1" applyProtection="1">
      <alignment horizontal="right"/>
      <protection locked="0"/>
    </xf>
    <xf numFmtId="0" fontId="3" fillId="2" borderId="5" xfId="0" applyFont="1" applyFill="1" applyBorder="1"/>
    <xf numFmtId="0" fontId="3" fillId="0" borderId="0" xfId="0" applyFont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1" fillId="2" borderId="7" xfId="0" applyFont="1" applyFill="1" applyBorder="1" applyAlignment="1" applyProtection="1">
      <alignment horizontal="left"/>
      <protection locked="0"/>
    </xf>
    <xf numFmtId="0" fontId="1" fillId="2" borderId="8" xfId="0" applyFont="1" applyFill="1" applyBorder="1"/>
    <xf numFmtId="0" fontId="1" fillId="2" borderId="8" xfId="0" applyFont="1" applyFill="1" applyBorder="1" applyAlignment="1">
      <alignment horizontal="left"/>
    </xf>
    <xf numFmtId="0" fontId="1" fillId="2" borderId="9" xfId="0" applyFont="1" applyFill="1" applyBorder="1"/>
    <xf numFmtId="165" fontId="5" fillId="2" borderId="8" xfId="0" applyNumberFormat="1" applyFont="1" applyFill="1" applyBorder="1"/>
    <xf numFmtId="0" fontId="1" fillId="2" borderId="7" xfId="0" applyFont="1" applyFill="1" applyBorder="1" applyAlignment="1" applyProtection="1">
      <alignment horizontal="centerContinuous"/>
      <protection locked="0"/>
    </xf>
    <xf numFmtId="0" fontId="1" fillId="2" borderId="9" xfId="0" applyFont="1" applyFill="1" applyBorder="1" applyAlignment="1">
      <alignment horizontal="centerContinuous"/>
    </xf>
    <xf numFmtId="0" fontId="1" fillId="2" borderId="9" xfId="0" applyFont="1" applyFill="1" applyBorder="1" applyAlignment="1" applyProtection="1">
      <alignment horizontal="center"/>
      <protection locked="0"/>
    </xf>
    <xf numFmtId="0" fontId="1" fillId="2" borderId="10" xfId="0" applyFont="1" applyFill="1" applyBorder="1" applyAlignment="1">
      <alignment horizontal="center"/>
    </xf>
    <xf numFmtId="0" fontId="1" fillId="2" borderId="6" xfId="0" applyFont="1" applyFill="1" applyBorder="1" applyAlignment="1" applyProtection="1">
      <alignment horizontal="center"/>
      <protection locked="0"/>
    </xf>
    <xf numFmtId="0" fontId="1" fillId="2" borderId="7" xfId="0" applyFont="1" applyFill="1" applyBorder="1" applyAlignment="1" applyProtection="1">
      <alignment horizontal="center"/>
      <protection locked="0"/>
    </xf>
    <xf numFmtId="0" fontId="1" fillId="2" borderId="11" xfId="0" applyFont="1" applyFill="1" applyBorder="1" applyAlignment="1" applyProtection="1">
      <alignment horizontal="center"/>
      <protection locked="0"/>
    </xf>
    <xf numFmtId="14" fontId="1" fillId="0" borderId="2" xfId="0" applyNumberFormat="1" applyFont="1" applyBorder="1" applyAlignment="1" applyProtection="1">
      <alignment horizontal="center"/>
      <protection locked="0"/>
    </xf>
    <xf numFmtId="14" fontId="1" fillId="0" borderId="0" xfId="0" applyNumberFormat="1" applyFont="1" applyBorder="1" applyAlignment="1" applyProtection="1">
      <alignment horizontal="left"/>
      <protection locked="0"/>
    </xf>
    <xf numFmtId="0" fontId="1" fillId="0" borderId="2" xfId="0" applyFont="1" applyBorder="1" applyAlignment="1" applyProtection="1">
      <alignment horizontal="right"/>
      <protection locked="0"/>
    </xf>
    <xf numFmtId="7" fontId="1" fillId="0" borderId="1" xfId="0" applyNumberFormat="1" applyFont="1" applyBorder="1"/>
    <xf numFmtId="7" fontId="1" fillId="0" borderId="1" xfId="0" applyNumberFormat="1" applyFont="1" applyBorder="1" applyAlignment="1" applyProtection="1">
      <alignment horizontal="right"/>
      <protection locked="0"/>
    </xf>
    <xf numFmtId="14" fontId="1" fillId="0" borderId="2" xfId="0" applyNumberFormat="1" applyFont="1" applyFill="1" applyBorder="1" applyAlignment="1" applyProtection="1">
      <alignment horizontal="center"/>
      <protection locked="0"/>
    </xf>
    <xf numFmtId="0" fontId="1" fillId="0" borderId="2" xfId="0" applyFont="1" applyBorder="1" applyAlignment="1" applyProtection="1">
      <alignment horizontal="center"/>
      <protection locked="0"/>
    </xf>
    <xf numFmtId="14" fontId="1" fillId="0" borderId="2" xfId="0" applyNumberFormat="1" applyFont="1" applyBorder="1" applyAlignment="1">
      <alignment horizontal="center"/>
    </xf>
    <xf numFmtId="0" fontId="1" fillId="0" borderId="0" xfId="0" applyFont="1" applyBorder="1"/>
    <xf numFmtId="14" fontId="1" fillId="0" borderId="0" xfId="0" applyNumberFormat="1" applyFont="1" applyAlignment="1">
      <alignment horizontal="center"/>
    </xf>
    <xf numFmtId="0" fontId="1" fillId="0" borderId="3" xfId="0" applyFont="1" applyBorder="1" applyAlignment="1">
      <alignment horizontal="left"/>
    </xf>
    <xf numFmtId="0" fontId="1" fillId="0" borderId="2" xfId="0" applyFont="1" applyBorder="1" applyAlignment="1">
      <alignment horizontal="center"/>
    </xf>
    <xf numFmtId="0" fontId="1" fillId="0" borderId="0" xfId="0" applyFont="1" applyBorder="1" applyAlignment="1">
      <alignment horizontal="left"/>
    </xf>
    <xf numFmtId="0" fontId="1" fillId="0" borderId="2" xfId="0" applyFont="1" applyBorder="1"/>
    <xf numFmtId="7" fontId="1" fillId="0" borderId="4" xfId="0" applyNumberFormat="1" applyFont="1" applyBorder="1" applyAlignment="1" applyProtection="1">
      <alignment horizontal="center"/>
      <protection locked="0"/>
    </xf>
    <xf numFmtId="0" fontId="1" fillId="0" borderId="5" xfId="0" applyFont="1" applyBorder="1"/>
    <xf numFmtId="0" fontId="1" fillId="0" borderId="5" xfId="0" applyFont="1" applyBorder="1" applyAlignment="1">
      <alignment horizontal="left"/>
    </xf>
    <xf numFmtId="0" fontId="1" fillId="0" borderId="6" xfId="0" applyFont="1" applyBorder="1" applyAlignment="1" applyProtection="1">
      <alignment horizontal="right"/>
      <protection locked="0"/>
    </xf>
    <xf numFmtId="7" fontId="1" fillId="0" borderId="6" xfId="0" applyNumberFormat="1" applyFont="1" applyBorder="1" applyAlignment="1" applyProtection="1">
      <alignment horizontal="right"/>
      <protection locked="0"/>
    </xf>
    <xf numFmtId="7" fontId="5" fillId="0" borderId="6" xfId="0" applyNumberFormat="1" applyFont="1" applyBorder="1" applyAlignment="1" applyProtection="1">
      <alignment horizontal="right"/>
      <protection locked="0"/>
    </xf>
    <xf numFmtId="0" fontId="1" fillId="2" borderId="5" xfId="0" applyFont="1" applyFill="1" applyBorder="1"/>
    <xf numFmtId="165" fontId="2" fillId="2" borderId="8" xfId="0" applyNumberFormat="1" applyFont="1" applyFill="1" applyBorder="1"/>
    <xf numFmtId="0" fontId="3" fillId="2" borderId="9" xfId="0" applyFont="1" applyFill="1" applyBorder="1" applyAlignment="1" applyProtection="1">
      <alignment horizontal="center"/>
      <protection locked="0"/>
    </xf>
    <xf numFmtId="7" fontId="3" fillId="0" borderId="1" xfId="0" applyNumberFormat="1" applyFont="1" applyBorder="1"/>
    <xf numFmtId="14" fontId="3" fillId="0" borderId="2" xfId="0" applyNumberFormat="1" applyFont="1" applyFill="1" applyBorder="1" applyAlignment="1" applyProtection="1">
      <alignment horizontal="center"/>
      <protection locked="0"/>
    </xf>
    <xf numFmtId="0" fontId="3" fillId="0" borderId="2" xfId="0" applyFont="1" applyFill="1" applyBorder="1" applyAlignment="1" applyProtection="1">
      <alignment horizontal="right"/>
      <protection locked="0"/>
    </xf>
    <xf numFmtId="0" fontId="3" fillId="0" borderId="0" xfId="0" applyFont="1" applyFill="1"/>
    <xf numFmtId="1" fontId="3" fillId="0" borderId="2" xfId="0" applyNumberFormat="1" applyFont="1" applyBorder="1" applyAlignment="1" applyProtection="1">
      <alignment horizontal="right"/>
      <protection locked="0"/>
    </xf>
    <xf numFmtId="14" fontId="7" fillId="0" borderId="0" xfId="0" applyNumberFormat="1" applyFont="1" applyBorder="1" applyAlignment="1" applyProtection="1">
      <alignment horizontal="left"/>
      <protection locked="0"/>
    </xf>
    <xf numFmtId="1" fontId="3" fillId="0" borderId="6" xfId="0" applyNumberFormat="1" applyFont="1" applyBorder="1" applyAlignment="1" applyProtection="1">
      <alignment horizontal="right"/>
      <protection locked="0"/>
    </xf>
    <xf numFmtId="7" fontId="2" fillId="0" borderId="6" xfId="0" applyNumberFormat="1" applyFont="1" applyBorder="1" applyAlignment="1" applyProtection="1">
      <alignment horizontal="right"/>
      <protection locked="0"/>
    </xf>
    <xf numFmtId="0" fontId="3" fillId="0" borderId="3" xfId="0" applyFont="1" applyBorder="1" applyAlignment="1">
      <alignment horizontal="left"/>
    </xf>
    <xf numFmtId="165" fontId="3" fillId="0" borderId="2" xfId="0" applyNumberFormat="1" applyFont="1" applyFill="1" applyBorder="1" applyAlignment="1" applyProtection="1">
      <alignment horizontal="center"/>
      <protection locked="0"/>
    </xf>
    <xf numFmtId="164" fontId="3" fillId="2" borderId="6" xfId="0" applyNumberFormat="1" applyFont="1" applyFill="1" applyBorder="1" applyAlignment="1" applyProtection="1">
      <alignment horizontal="center"/>
      <protection locked="0"/>
    </xf>
    <xf numFmtId="0" fontId="3" fillId="2" borderId="15" xfId="0" applyFont="1" applyFill="1" applyBorder="1"/>
    <xf numFmtId="0" fontId="8" fillId="2" borderId="7" xfId="0" applyFont="1" applyFill="1" applyBorder="1"/>
    <xf numFmtId="0" fontId="3" fillId="2" borderId="2" xfId="0" applyFont="1" applyFill="1" applyBorder="1"/>
    <xf numFmtId="0" fontId="3" fillId="2" borderId="0" xfId="0" applyFont="1" applyFill="1" applyBorder="1"/>
    <xf numFmtId="0" fontId="3" fillId="2" borderId="3" xfId="0" applyFont="1" applyFill="1" applyBorder="1"/>
    <xf numFmtId="0" fontId="3" fillId="2" borderId="4" xfId="0" applyFont="1" applyFill="1" applyBorder="1"/>
    <xf numFmtId="0" fontId="8" fillId="2" borderId="2" xfId="0" applyFont="1" applyFill="1" applyBorder="1" applyAlignment="1">
      <alignment horizontal="right"/>
    </xf>
    <xf numFmtId="0" fontId="3" fillId="2" borderId="12" xfId="0" applyFont="1" applyFill="1" applyBorder="1" applyAlignment="1">
      <alignment horizontal="center"/>
    </xf>
    <xf numFmtId="0" fontId="3" fillId="2" borderId="13" xfId="0" applyFont="1" applyFill="1" applyBorder="1"/>
    <xf numFmtId="0" fontId="3" fillId="2" borderId="13" xfId="0" applyFont="1" applyFill="1" applyBorder="1" applyAlignment="1">
      <alignment horizontal="left"/>
    </xf>
    <xf numFmtId="0" fontId="3" fillId="2" borderId="14" xfId="0" applyFont="1" applyFill="1" applyBorder="1"/>
    <xf numFmtId="0" fontId="3" fillId="2" borderId="2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left"/>
    </xf>
    <xf numFmtId="0" fontId="3" fillId="2" borderId="4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left"/>
    </xf>
    <xf numFmtId="0" fontId="2" fillId="2" borderId="0" xfId="0" applyFont="1" applyFill="1" applyBorder="1"/>
    <xf numFmtId="0" fontId="1" fillId="2" borderId="12" xfId="0" applyFont="1" applyFill="1" applyBorder="1" applyAlignment="1">
      <alignment horizontal="center"/>
    </xf>
    <xf numFmtId="0" fontId="1" fillId="2" borderId="13" xfId="0" applyFont="1" applyFill="1" applyBorder="1"/>
    <xf numFmtId="0" fontId="1" fillId="2" borderId="13" xfId="0" applyFont="1" applyFill="1" applyBorder="1" applyAlignment="1">
      <alignment horizontal="left"/>
    </xf>
    <xf numFmtId="0" fontId="1" fillId="2" borderId="14" xfId="0" applyFont="1" applyFill="1" applyBorder="1"/>
    <xf numFmtId="0" fontId="1" fillId="2" borderId="2" xfId="0" applyFont="1" applyFill="1" applyBorder="1" applyAlignment="1">
      <alignment horizontal="center"/>
    </xf>
    <xf numFmtId="0" fontId="1" fillId="2" borderId="0" xfId="0" applyFont="1" applyFill="1" applyBorder="1"/>
    <xf numFmtId="0" fontId="1" fillId="2" borderId="0" xfId="0" applyFont="1" applyFill="1" applyBorder="1" applyAlignment="1">
      <alignment horizontal="left"/>
    </xf>
    <xf numFmtId="0" fontId="1" fillId="2" borderId="3" xfId="0" applyFont="1" applyFill="1" applyBorder="1"/>
    <xf numFmtId="0" fontId="1" fillId="2" borderId="4" xfId="0" applyFont="1" applyFill="1" applyBorder="1" applyAlignment="1">
      <alignment horizontal="center"/>
    </xf>
    <xf numFmtId="0" fontId="1" fillId="2" borderId="15" xfId="0" applyFont="1" applyFill="1" applyBorder="1"/>
    <xf numFmtId="1" fontId="3" fillId="0" borderId="6" xfId="0" applyNumberFormat="1" applyFont="1" applyFill="1" applyBorder="1" applyAlignment="1" applyProtection="1">
      <alignment horizontal="right"/>
      <protection locked="0"/>
    </xf>
    <xf numFmtId="0" fontId="3" fillId="0" borderId="6" xfId="0" applyFont="1" applyFill="1" applyBorder="1" applyAlignment="1" applyProtection="1">
      <alignment horizontal="right"/>
      <protection locked="0"/>
    </xf>
    <xf numFmtId="0" fontId="3" fillId="0" borderId="2" xfId="0" applyFont="1" applyBorder="1" applyAlignment="1" applyProtection="1">
      <alignment horizontal="center"/>
      <protection locked="0"/>
    </xf>
    <xf numFmtId="1" fontId="3" fillId="0" borderId="2" xfId="0" applyNumberFormat="1" applyFont="1" applyBorder="1" applyAlignment="1" applyProtection="1">
      <alignment horizontal="center"/>
      <protection locked="0"/>
    </xf>
    <xf numFmtId="0" fontId="3" fillId="2" borderId="7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3" fillId="2" borderId="9" xfId="0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4" fillId="0" borderId="0" xfId="0" applyFont="1" applyAlignment="1">
      <alignment horizontal="center"/>
    </xf>
    <xf numFmtId="0" fontId="6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5"/>
  <sheetViews>
    <sheetView workbookViewId="0">
      <selection activeCell="H27" sqref="H27"/>
    </sheetView>
  </sheetViews>
  <sheetFormatPr defaultColWidth="12.5703125" defaultRowHeight="12.75"/>
  <cols>
    <col min="1" max="1" width="12.5703125" style="37"/>
    <col min="2" max="2" width="12.5703125" style="4"/>
    <col min="3" max="3" width="12.5703125" style="5"/>
    <col min="4" max="5" width="12.5703125" style="4"/>
    <col min="6" max="6" width="13.5703125" style="4" customWidth="1"/>
    <col min="7" max="16384" width="12.5703125" style="4"/>
  </cols>
  <sheetData>
    <row r="1" spans="1:7" s="2" customFormat="1">
      <c r="A1" s="120" t="s">
        <v>26</v>
      </c>
      <c r="B1" s="120"/>
      <c r="C1" s="120"/>
      <c r="D1" s="120"/>
      <c r="E1" s="120"/>
      <c r="F1" s="120"/>
      <c r="G1" s="120"/>
    </row>
    <row r="2" spans="1:7" s="2" customFormat="1">
      <c r="A2" s="120" t="s">
        <v>27</v>
      </c>
      <c r="B2" s="120"/>
      <c r="C2" s="120"/>
      <c r="D2" s="120"/>
      <c r="E2" s="120"/>
      <c r="F2" s="120"/>
      <c r="G2" s="120"/>
    </row>
    <row r="4" spans="1:7">
      <c r="A4" s="3" t="s">
        <v>13</v>
      </c>
    </row>
    <row r="5" spans="1:7">
      <c r="A5" s="3" t="s">
        <v>14</v>
      </c>
    </row>
    <row r="7" spans="1:7">
      <c r="A7" s="6"/>
      <c r="B7" s="7"/>
      <c r="C7" s="8"/>
      <c r="D7" s="9"/>
      <c r="E7" s="6" t="s">
        <v>9</v>
      </c>
      <c r="F7" s="9" t="s">
        <v>30</v>
      </c>
      <c r="G7" s="9"/>
    </row>
    <row r="8" spans="1:7">
      <c r="A8" s="117" t="s">
        <v>0</v>
      </c>
      <c r="B8" s="118"/>
      <c r="C8" s="119"/>
      <c r="D8" s="10" t="s">
        <v>1</v>
      </c>
      <c r="E8" s="11"/>
      <c r="F8" s="12" t="s">
        <v>38</v>
      </c>
      <c r="G8" s="13" t="s">
        <v>8</v>
      </c>
    </row>
    <row r="9" spans="1:7">
      <c r="A9" s="14" t="s">
        <v>2</v>
      </c>
      <c r="B9" s="14" t="s">
        <v>3</v>
      </c>
      <c r="C9" s="14" t="s">
        <v>4</v>
      </c>
      <c r="D9" s="14" t="s">
        <v>5</v>
      </c>
      <c r="E9" s="86">
        <v>0.57499999999999996</v>
      </c>
      <c r="F9" s="16" t="s">
        <v>39</v>
      </c>
      <c r="G9" s="17" t="s">
        <v>7</v>
      </c>
    </row>
    <row r="10" spans="1:7">
      <c r="A10" s="18"/>
      <c r="B10" s="19"/>
      <c r="C10" s="19"/>
      <c r="D10" s="20"/>
      <c r="E10" s="21"/>
      <c r="F10" s="22"/>
      <c r="G10" s="23"/>
    </row>
    <row r="11" spans="1:7">
      <c r="A11" s="18">
        <v>40809</v>
      </c>
      <c r="B11" s="19" t="s">
        <v>12</v>
      </c>
      <c r="C11" s="19"/>
      <c r="D11" s="20">
        <v>0</v>
      </c>
      <c r="E11" s="21">
        <f>D11*0.36</f>
        <v>0</v>
      </c>
      <c r="F11" s="22">
        <v>0</v>
      </c>
      <c r="G11" s="23">
        <f>SUM(E11:F11)</f>
        <v>0</v>
      </c>
    </row>
    <row r="12" spans="1:7">
      <c r="A12" s="53"/>
      <c r="B12" s="54" t="s">
        <v>59</v>
      </c>
      <c r="C12" s="54"/>
      <c r="D12" s="59"/>
      <c r="E12" s="1"/>
      <c r="F12" s="56"/>
      <c r="G12" s="57"/>
    </row>
    <row r="13" spans="1:7">
      <c r="A13" s="18"/>
      <c r="B13" s="19" t="s">
        <v>18</v>
      </c>
      <c r="C13" s="19"/>
      <c r="D13" s="20"/>
      <c r="E13" s="21"/>
      <c r="F13" s="22"/>
      <c r="G13" s="23"/>
    </row>
    <row r="14" spans="1:7">
      <c r="A14" s="18"/>
      <c r="B14" s="19" t="s">
        <v>16</v>
      </c>
      <c r="C14" s="19"/>
      <c r="D14" s="20"/>
      <c r="E14" s="21"/>
      <c r="F14" s="22"/>
      <c r="G14" s="23"/>
    </row>
    <row r="15" spans="1:7">
      <c r="A15" s="18"/>
      <c r="B15" s="19" t="s">
        <v>17</v>
      </c>
      <c r="C15" s="19"/>
      <c r="D15" s="20"/>
      <c r="E15" s="21"/>
      <c r="F15" s="22"/>
      <c r="G15" s="23"/>
    </row>
    <row r="16" spans="1:7">
      <c r="A16" s="18"/>
      <c r="B16" s="19"/>
      <c r="C16" s="19"/>
      <c r="D16" s="20"/>
      <c r="E16" s="21"/>
      <c r="F16" s="22"/>
      <c r="G16" s="23"/>
    </row>
    <row r="17" spans="1:7">
      <c r="A17" s="18"/>
      <c r="B17" s="19"/>
      <c r="C17" s="19"/>
      <c r="D17" s="20"/>
      <c r="E17" s="21"/>
      <c r="F17" s="22"/>
      <c r="G17" s="23"/>
    </row>
    <row r="18" spans="1:7">
      <c r="A18" s="25"/>
      <c r="B18" s="26"/>
      <c r="C18" s="19"/>
      <c r="D18" s="27"/>
      <c r="E18" s="21"/>
      <c r="F18" s="22"/>
      <c r="G18" s="23"/>
    </row>
    <row r="19" spans="1:7">
      <c r="A19" s="29"/>
      <c r="B19" s="26"/>
      <c r="C19" s="30"/>
      <c r="D19" s="27"/>
      <c r="E19" s="21"/>
      <c r="F19" s="22"/>
      <c r="G19" s="23"/>
    </row>
    <row r="20" spans="1:7">
      <c r="A20" s="29"/>
      <c r="B20" s="26"/>
      <c r="C20" s="30"/>
      <c r="D20" s="27"/>
      <c r="E20" s="21"/>
      <c r="F20" s="22"/>
      <c r="G20" s="23"/>
    </row>
    <row r="21" spans="1:7">
      <c r="A21" s="29"/>
      <c r="B21" s="26"/>
      <c r="C21" s="30"/>
      <c r="D21" s="27"/>
      <c r="E21" s="21"/>
      <c r="F21" s="22"/>
      <c r="G21" s="23"/>
    </row>
    <row r="22" spans="1:7">
      <c r="A22" s="29"/>
      <c r="B22" s="26"/>
      <c r="C22" s="30"/>
      <c r="D22" s="27"/>
      <c r="E22" s="21"/>
      <c r="F22" s="22"/>
      <c r="G22" s="23"/>
    </row>
    <row r="23" spans="1:7">
      <c r="A23" s="29"/>
      <c r="B23" s="26"/>
      <c r="C23" s="30"/>
      <c r="D23" s="27"/>
      <c r="E23" s="21"/>
      <c r="F23" s="22"/>
      <c r="G23" s="23"/>
    </row>
    <row r="24" spans="1:7">
      <c r="A24" s="31" t="s">
        <v>6</v>
      </c>
      <c r="B24" s="32"/>
      <c r="C24" s="33"/>
      <c r="D24" s="34">
        <f t="shared" ref="D24:G24" si="0">SUM(D10:D23)</f>
        <v>0</v>
      </c>
      <c r="E24" s="35">
        <f t="shared" si="0"/>
        <v>0</v>
      </c>
      <c r="F24" s="35">
        <f t="shared" si="0"/>
        <v>0</v>
      </c>
      <c r="G24" s="35">
        <f t="shared" si="0"/>
        <v>0</v>
      </c>
    </row>
    <row r="25" spans="1:7">
      <c r="A25" s="94"/>
      <c r="B25" s="95"/>
      <c r="C25" s="96"/>
      <c r="D25" s="95"/>
      <c r="E25" s="95"/>
      <c r="F25" s="95"/>
      <c r="G25" s="97"/>
    </row>
    <row r="26" spans="1:7">
      <c r="A26" s="98"/>
      <c r="B26" s="90" t="s">
        <v>10</v>
      </c>
      <c r="C26" s="99"/>
      <c r="D26" s="90"/>
      <c r="E26" s="90"/>
      <c r="F26" s="90"/>
      <c r="G26" s="91"/>
    </row>
    <row r="27" spans="1:7">
      <c r="A27" s="98"/>
      <c r="B27" s="90"/>
      <c r="C27" s="99"/>
      <c r="D27" s="90"/>
      <c r="E27" s="90"/>
      <c r="F27" s="90"/>
      <c r="G27" s="91"/>
    </row>
    <row r="28" spans="1:7">
      <c r="A28" s="98"/>
      <c r="B28" s="102" t="s">
        <v>11</v>
      </c>
      <c r="C28" s="36"/>
      <c r="D28" s="36"/>
      <c r="E28" s="36"/>
      <c r="F28" s="36"/>
      <c r="G28" s="91"/>
    </row>
    <row r="29" spans="1:7">
      <c r="A29" s="100"/>
      <c r="B29" s="36"/>
      <c r="C29" s="101"/>
      <c r="D29" s="36"/>
      <c r="E29" s="36"/>
      <c r="F29" s="36"/>
      <c r="G29" s="87"/>
    </row>
    <row r="32" spans="1:7">
      <c r="B32" s="88" t="s">
        <v>58</v>
      </c>
      <c r="C32" s="7"/>
      <c r="D32" s="7"/>
      <c r="E32" s="7"/>
      <c r="F32" s="9"/>
    </row>
    <row r="33" spans="2:6">
      <c r="B33" s="89"/>
      <c r="C33" s="90"/>
      <c r="D33" s="90"/>
      <c r="E33" s="90"/>
      <c r="F33" s="91"/>
    </row>
    <row r="34" spans="2:6">
      <c r="B34" s="93" t="s">
        <v>11</v>
      </c>
      <c r="C34" s="36"/>
      <c r="D34" s="36"/>
      <c r="E34" s="36"/>
      <c r="F34" s="87"/>
    </row>
    <row r="35" spans="2:6">
      <c r="B35" s="92"/>
      <c r="C35" s="36"/>
      <c r="D35" s="36"/>
      <c r="E35" s="36"/>
      <c r="F35" s="87"/>
    </row>
  </sheetData>
  <mergeCells count="3">
    <mergeCell ref="A8:C8"/>
    <mergeCell ref="A1:G1"/>
    <mergeCell ref="A2:G2"/>
  </mergeCells>
  <phoneticPr fontId="0" type="noConversion"/>
  <printOptions horizontalCentered="1" gridLines="1" gridLinesSet="0"/>
  <pageMargins left="0.42" right="0.38" top="0.48" bottom="0.43" header="0.3" footer="0.23"/>
  <pageSetup orientation="landscape" r:id="rId1"/>
  <headerFooter alignWithMargins="0">
    <oddHeader>&amp;R&amp;"Palatino,Regular"]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8"/>
  <sheetViews>
    <sheetView view="pageLayout" zoomScaleNormal="100" workbookViewId="0">
      <selection activeCell="A17" sqref="A17"/>
    </sheetView>
  </sheetViews>
  <sheetFormatPr defaultColWidth="13.28515625" defaultRowHeight="12.75"/>
  <cols>
    <col min="1" max="1" width="13.28515625" style="39"/>
    <col min="2" max="2" width="13.28515625" style="38"/>
    <col min="3" max="3" width="13.28515625" style="40"/>
    <col min="4" max="16384" width="13.28515625" style="38"/>
  </cols>
  <sheetData>
    <row r="1" spans="1:7">
      <c r="A1" s="124" t="s">
        <v>26</v>
      </c>
      <c r="B1" s="124"/>
      <c r="C1" s="124"/>
      <c r="D1" s="124"/>
      <c r="E1" s="124"/>
      <c r="F1" s="124"/>
      <c r="G1" s="124"/>
    </row>
    <row r="2" spans="1:7">
      <c r="A2" s="124" t="s">
        <v>27</v>
      </c>
      <c r="B2" s="124"/>
      <c r="C2" s="124"/>
      <c r="D2" s="124"/>
      <c r="E2" s="124"/>
      <c r="F2" s="124"/>
      <c r="G2" s="124"/>
    </row>
    <row r="4" spans="1:7" ht="18.75" customHeight="1">
      <c r="A4" s="39" t="s">
        <v>13</v>
      </c>
      <c r="B4" s="38" t="s">
        <v>31</v>
      </c>
      <c r="C4" s="40" t="s">
        <v>62</v>
      </c>
    </row>
    <row r="5" spans="1:7" ht="18.75" customHeight="1">
      <c r="A5" s="39" t="s">
        <v>14</v>
      </c>
      <c r="B5" s="38" t="s">
        <v>15</v>
      </c>
    </row>
    <row r="7" spans="1:7">
      <c r="A7" s="41"/>
      <c r="B7" s="42"/>
      <c r="C7" s="43"/>
      <c r="D7" s="44"/>
      <c r="E7" s="41" t="s">
        <v>41</v>
      </c>
      <c r="F7" s="45"/>
      <c r="G7" s="44"/>
    </row>
    <row r="8" spans="1:7">
      <c r="A8" s="121" t="s">
        <v>0</v>
      </c>
      <c r="B8" s="122"/>
      <c r="C8" s="123"/>
      <c r="D8" s="46" t="s">
        <v>1</v>
      </c>
      <c r="E8" s="47"/>
      <c r="F8" s="48" t="s">
        <v>38</v>
      </c>
      <c r="G8" s="49" t="s">
        <v>8</v>
      </c>
    </row>
    <row r="9" spans="1:7">
      <c r="A9" s="50" t="s">
        <v>2</v>
      </c>
      <c r="B9" s="50" t="s">
        <v>3</v>
      </c>
      <c r="C9" s="50" t="s">
        <v>4</v>
      </c>
      <c r="D9" s="50" t="s">
        <v>5</v>
      </c>
      <c r="E9" s="15">
        <f>'Board mileage-master'!E9</f>
        <v>0.57499999999999996</v>
      </c>
      <c r="F9" s="51" t="s">
        <v>39</v>
      </c>
      <c r="G9" s="52" t="s">
        <v>7</v>
      </c>
    </row>
    <row r="10" spans="1:7">
      <c r="A10" s="53"/>
      <c r="B10" s="54"/>
      <c r="C10" s="54"/>
      <c r="D10" s="55"/>
      <c r="E10" s="1"/>
      <c r="F10" s="56"/>
      <c r="G10" s="57"/>
    </row>
    <row r="11" spans="1:7">
      <c r="A11" s="58">
        <f>'Board mileage-master'!A11</f>
        <v>40809</v>
      </c>
      <c r="B11" s="54" t="s">
        <v>12</v>
      </c>
      <c r="C11" s="54"/>
      <c r="D11" s="59">
        <v>25</v>
      </c>
      <c r="E11" s="1">
        <f>E9*D11</f>
        <v>14.374999999999998</v>
      </c>
      <c r="F11" s="56">
        <v>0</v>
      </c>
      <c r="G11" s="57">
        <f>SUM(E11:F11)</f>
        <v>14.374999999999998</v>
      </c>
    </row>
    <row r="12" spans="1:7">
      <c r="A12" s="53"/>
      <c r="B12" s="54"/>
      <c r="C12" s="54"/>
      <c r="D12" s="55"/>
      <c r="E12" s="1"/>
      <c r="F12" s="56"/>
      <c r="G12" s="57"/>
    </row>
    <row r="13" spans="1:7">
      <c r="A13" s="53"/>
      <c r="B13" s="54" t="str">
        <f>'Board mileage-master'!B13:B15</f>
        <v>Please enter all other meetings attended</v>
      </c>
      <c r="C13" s="54"/>
      <c r="D13" s="55"/>
      <c r="E13" s="1"/>
      <c r="F13" s="56"/>
      <c r="G13" s="57"/>
    </row>
    <row r="14" spans="1:7">
      <c r="A14" s="53"/>
      <c r="B14" s="54" t="str">
        <f>'Board mileage-master'!B14</f>
        <v>and any travel related expenses incurred</v>
      </c>
      <c r="C14" s="54"/>
      <c r="D14" s="55"/>
      <c r="E14" s="1"/>
      <c r="F14" s="56"/>
      <c r="G14" s="57"/>
    </row>
    <row r="15" spans="1:7">
      <c r="A15" s="53"/>
      <c r="B15" s="54" t="str">
        <f>'Board mileage-master'!B15</f>
        <v>for which you request reimbursement.</v>
      </c>
      <c r="C15" s="54"/>
      <c r="D15" s="55"/>
      <c r="E15" s="1"/>
      <c r="F15" s="56"/>
      <c r="G15" s="57"/>
    </row>
    <row r="16" spans="1:7">
      <c r="A16" s="53"/>
      <c r="B16" s="54"/>
      <c r="C16" s="54"/>
      <c r="D16" s="55"/>
      <c r="E16" s="1"/>
      <c r="F16" s="56"/>
      <c r="G16" s="57"/>
    </row>
    <row r="17" spans="1:7">
      <c r="A17" s="53">
        <v>40806</v>
      </c>
      <c r="B17" s="54" t="s">
        <v>59</v>
      </c>
      <c r="C17" s="54"/>
      <c r="D17" s="59">
        <v>25</v>
      </c>
      <c r="E17" s="1">
        <v>14.38</v>
      </c>
      <c r="F17" s="56">
        <v>0</v>
      </c>
      <c r="G17" s="57">
        <v>14.38</v>
      </c>
    </row>
    <row r="18" spans="1:7">
      <c r="A18" s="53"/>
      <c r="B18" s="54"/>
      <c r="C18" s="54"/>
      <c r="D18" s="55"/>
      <c r="E18" s="1"/>
      <c r="F18" s="56"/>
      <c r="G18" s="57"/>
    </row>
    <row r="19" spans="1:7">
      <c r="A19" s="53"/>
      <c r="B19" s="54"/>
      <c r="C19" s="54"/>
      <c r="D19" s="55"/>
      <c r="E19" s="1"/>
      <c r="F19" s="56"/>
      <c r="G19" s="57"/>
    </row>
    <row r="20" spans="1:7">
      <c r="A20" s="53"/>
      <c r="B20" s="54"/>
      <c r="C20" s="54"/>
      <c r="D20" s="55"/>
      <c r="E20" s="1"/>
      <c r="F20" s="56"/>
      <c r="G20" s="57"/>
    </row>
    <row r="21" spans="1:7">
      <c r="A21" s="60"/>
      <c r="B21" s="61"/>
      <c r="C21" s="54"/>
      <c r="D21" s="55"/>
      <c r="E21" s="1"/>
      <c r="F21" s="56"/>
      <c r="G21" s="57"/>
    </row>
    <row r="22" spans="1:7" ht="11.25" customHeight="1">
      <c r="A22" s="62"/>
      <c r="C22" s="63"/>
      <c r="E22" s="1"/>
      <c r="F22" s="56"/>
      <c r="G22" s="57"/>
    </row>
    <row r="23" spans="1:7">
      <c r="A23" s="64"/>
      <c r="B23" s="61"/>
      <c r="C23" s="65"/>
      <c r="D23" s="66"/>
      <c r="E23" s="1"/>
      <c r="F23" s="56"/>
      <c r="G23" s="57"/>
    </row>
    <row r="24" spans="1:7">
      <c r="A24" s="64"/>
      <c r="B24" s="61"/>
      <c r="C24" s="65"/>
      <c r="D24" s="66"/>
      <c r="E24" s="1"/>
      <c r="F24" s="56"/>
      <c r="G24" s="57"/>
    </row>
    <row r="25" spans="1:7">
      <c r="A25" s="64"/>
      <c r="B25" s="61"/>
      <c r="C25" s="65"/>
      <c r="D25" s="66"/>
      <c r="E25" s="1"/>
      <c r="F25" s="56"/>
      <c r="G25" s="57"/>
    </row>
    <row r="26" spans="1:7">
      <c r="A26" s="64"/>
      <c r="B26" s="61"/>
      <c r="C26" s="65"/>
      <c r="D26" s="66"/>
      <c r="E26" s="1"/>
      <c r="F26" s="56"/>
      <c r="G26" s="57"/>
    </row>
    <row r="27" spans="1:7">
      <c r="A27" s="64"/>
      <c r="B27" s="61"/>
      <c r="C27" s="65"/>
      <c r="D27" s="66"/>
      <c r="E27" s="1"/>
      <c r="F27" s="56"/>
      <c r="G27" s="57"/>
    </row>
    <row r="28" spans="1:7">
      <c r="A28" s="67" t="s">
        <v>6</v>
      </c>
      <c r="B28" s="68"/>
      <c r="C28" s="69"/>
      <c r="D28" s="70">
        <f t="shared" ref="D28:G28" si="0">SUM(D10:D27)</f>
        <v>50</v>
      </c>
      <c r="E28" s="71">
        <f t="shared" si="0"/>
        <v>28.754999999999999</v>
      </c>
      <c r="F28" s="71">
        <f t="shared" si="0"/>
        <v>0</v>
      </c>
      <c r="G28" s="72">
        <f t="shared" si="0"/>
        <v>28.754999999999999</v>
      </c>
    </row>
    <row r="29" spans="1:7">
      <c r="A29" s="103"/>
      <c r="B29" s="104"/>
      <c r="C29" s="105"/>
      <c r="D29" s="104"/>
      <c r="E29" s="104"/>
      <c r="F29" s="104"/>
      <c r="G29" s="106"/>
    </row>
    <row r="30" spans="1:7">
      <c r="A30" s="107"/>
      <c r="B30" s="108" t="s">
        <v>10</v>
      </c>
      <c r="C30" s="109"/>
      <c r="D30" s="108"/>
      <c r="E30" s="108"/>
      <c r="F30" s="108"/>
      <c r="G30" s="110"/>
    </row>
    <row r="31" spans="1:7">
      <c r="A31" s="107"/>
      <c r="B31" s="108"/>
      <c r="C31" s="109"/>
      <c r="D31" s="108"/>
      <c r="E31" s="108"/>
      <c r="F31" s="108"/>
      <c r="G31" s="110"/>
    </row>
    <row r="32" spans="1:7">
      <c r="A32" s="111"/>
      <c r="B32" s="73" t="s">
        <v>11</v>
      </c>
      <c r="C32" s="73"/>
      <c r="D32" s="73"/>
      <c r="E32" s="73"/>
      <c r="F32" s="73"/>
      <c r="G32" s="112"/>
    </row>
    <row r="35" spans="1:6">
      <c r="A35" s="37"/>
      <c r="B35" s="88" t="s">
        <v>58</v>
      </c>
      <c r="C35" s="7"/>
      <c r="D35" s="7"/>
      <c r="E35" s="7"/>
      <c r="F35" s="9"/>
    </row>
    <row r="36" spans="1:6">
      <c r="A36" s="37"/>
      <c r="B36" s="89"/>
      <c r="C36" s="90"/>
      <c r="D36" s="90"/>
      <c r="E36" s="90"/>
      <c r="F36" s="91"/>
    </row>
    <row r="37" spans="1:6">
      <c r="A37" s="37"/>
      <c r="B37" s="93" t="s">
        <v>11</v>
      </c>
      <c r="C37" s="36"/>
      <c r="D37" s="36"/>
      <c r="E37" s="36"/>
      <c r="F37" s="87"/>
    </row>
    <row r="38" spans="1:6">
      <c r="A38" s="37"/>
      <c r="B38" s="92"/>
      <c r="C38" s="36"/>
      <c r="D38" s="36"/>
      <c r="E38" s="36"/>
      <c r="F38" s="87"/>
    </row>
  </sheetData>
  <mergeCells count="3">
    <mergeCell ref="A8:C8"/>
    <mergeCell ref="A1:G1"/>
    <mergeCell ref="A2:G2"/>
  </mergeCells>
  <phoneticPr fontId="0" type="noConversion"/>
  <printOptions horizontalCentered="1" gridLines="1" gridLinesSet="0"/>
  <pageMargins left="0.75" right="0.75" top="0.4" bottom="0.5" header="0.23" footer="0.32"/>
  <pageSetup orientation="landscape" r:id="rId1"/>
  <headerFooter alignWithMargins="0">
    <oddHeader>&amp;R&amp;"Palatino,Regular"]</oddHeader>
    <oddFooter>&amp;Z&amp;F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3"/>
  <sheetViews>
    <sheetView workbookViewId="0">
      <selection activeCell="G12" sqref="G12"/>
    </sheetView>
  </sheetViews>
  <sheetFormatPr defaultColWidth="14.140625" defaultRowHeight="12.75"/>
  <cols>
    <col min="1" max="1" width="14.140625" style="37"/>
    <col min="2" max="2" width="14.140625" style="4"/>
    <col min="3" max="3" width="14.140625" style="5"/>
    <col min="4" max="16384" width="14.140625" style="4"/>
  </cols>
  <sheetData>
    <row r="1" spans="1:7">
      <c r="A1" s="125" t="s">
        <v>26</v>
      </c>
      <c r="B1" s="125"/>
      <c r="C1" s="125"/>
      <c r="D1" s="125"/>
      <c r="E1" s="125"/>
      <c r="F1" s="125"/>
      <c r="G1" s="125"/>
    </row>
    <row r="2" spans="1:7">
      <c r="A2" s="125" t="s">
        <v>27</v>
      </c>
      <c r="B2" s="125"/>
      <c r="C2" s="125"/>
      <c r="D2" s="125"/>
      <c r="E2" s="125"/>
      <c r="F2" s="125"/>
      <c r="G2" s="125"/>
    </row>
    <row r="4" spans="1:7" ht="18.75" customHeight="1">
      <c r="A4" s="37" t="s">
        <v>13</v>
      </c>
      <c r="B4" s="4" t="s">
        <v>28</v>
      </c>
      <c r="C4" s="5" t="s">
        <v>32</v>
      </c>
    </row>
    <row r="5" spans="1:7" ht="18.75" customHeight="1">
      <c r="A5" s="37" t="s">
        <v>14</v>
      </c>
      <c r="B5" s="4" t="s">
        <v>19</v>
      </c>
    </row>
    <row r="7" spans="1:7">
      <c r="A7" s="6"/>
      <c r="B7" s="7"/>
      <c r="C7" s="8"/>
      <c r="D7" s="9"/>
      <c r="E7" s="6" t="s">
        <v>42</v>
      </c>
      <c r="F7" s="74"/>
      <c r="G7" s="9"/>
    </row>
    <row r="8" spans="1:7">
      <c r="A8" s="117" t="s">
        <v>0</v>
      </c>
      <c r="B8" s="118"/>
      <c r="C8" s="119"/>
      <c r="D8" s="10" t="s">
        <v>1</v>
      </c>
      <c r="E8" s="11"/>
      <c r="F8" s="75" t="s">
        <v>38</v>
      </c>
      <c r="G8" s="13" t="s">
        <v>8</v>
      </c>
    </row>
    <row r="9" spans="1:7">
      <c r="A9" s="14" t="s">
        <v>2</v>
      </c>
      <c r="B9" s="14" t="s">
        <v>3</v>
      </c>
      <c r="C9" s="14" t="s">
        <v>4</v>
      </c>
      <c r="D9" s="14" t="s">
        <v>5</v>
      </c>
      <c r="E9" s="15">
        <f>'Board mileage-master'!E9</f>
        <v>0.57499999999999996</v>
      </c>
      <c r="F9" s="16" t="s">
        <v>39</v>
      </c>
      <c r="G9" s="17" t="s">
        <v>7</v>
      </c>
    </row>
    <row r="10" spans="1:7">
      <c r="A10" s="18"/>
      <c r="B10" s="19"/>
      <c r="C10" s="19"/>
      <c r="D10" s="20"/>
      <c r="E10" s="21"/>
      <c r="F10" s="76"/>
      <c r="G10" s="23"/>
    </row>
    <row r="11" spans="1:7">
      <c r="A11" s="77">
        <f>'Board mileage-master'!A11</f>
        <v>40809</v>
      </c>
      <c r="B11" s="19" t="s">
        <v>12</v>
      </c>
      <c r="C11" s="19"/>
      <c r="D11" s="78">
        <v>18</v>
      </c>
      <c r="E11" s="21">
        <f>E9*D11</f>
        <v>10.35</v>
      </c>
      <c r="F11" s="76">
        <v>0</v>
      </c>
      <c r="G11" s="23">
        <f>SUM(E11:F11)</f>
        <v>10.35</v>
      </c>
    </row>
    <row r="12" spans="1:7">
      <c r="A12" s="53"/>
      <c r="B12" s="54" t="s">
        <v>59</v>
      </c>
      <c r="C12" s="54"/>
      <c r="D12" s="59"/>
      <c r="E12" s="1"/>
      <c r="F12" s="56"/>
      <c r="G12" s="57"/>
    </row>
    <row r="13" spans="1:7">
      <c r="A13" s="18"/>
      <c r="B13" s="19" t="str">
        <f>'Board mileage-master'!B13:B15</f>
        <v>Please enter all other meetings attended</v>
      </c>
      <c r="C13" s="19"/>
      <c r="D13" s="78"/>
      <c r="E13" s="21"/>
      <c r="F13" s="76"/>
      <c r="G13" s="23"/>
    </row>
    <row r="14" spans="1:7">
      <c r="A14" s="18"/>
      <c r="B14" s="19" t="str">
        <f>'Board mileage-master'!B14</f>
        <v>and any travel related expenses incurred</v>
      </c>
      <c r="C14" s="19"/>
      <c r="D14" s="78"/>
      <c r="E14" s="21"/>
      <c r="F14" s="76"/>
      <c r="G14" s="23"/>
    </row>
    <row r="15" spans="1:7">
      <c r="A15" s="18"/>
      <c r="B15" s="19" t="str">
        <f>'Board mileage-master'!B15</f>
        <v>for which you request reimbursement.</v>
      </c>
      <c r="C15" s="19"/>
      <c r="D15" s="78"/>
      <c r="E15" s="21"/>
      <c r="F15" s="76"/>
      <c r="G15" s="23"/>
    </row>
    <row r="16" spans="1:7">
      <c r="A16" s="18"/>
      <c r="B16" s="19"/>
      <c r="C16" s="19"/>
      <c r="D16" s="78"/>
      <c r="E16" s="21"/>
      <c r="F16" s="76"/>
      <c r="G16" s="23"/>
    </row>
    <row r="17" spans="1:7">
      <c r="A17" s="18"/>
      <c r="B17" s="19"/>
      <c r="C17" s="19"/>
      <c r="D17" s="78"/>
      <c r="E17" s="21"/>
      <c r="F17" s="76"/>
      <c r="G17" s="23"/>
    </row>
    <row r="18" spans="1:7">
      <c r="A18" s="25"/>
      <c r="B18" s="26"/>
      <c r="C18" s="30"/>
      <c r="D18" s="27"/>
      <c r="E18" s="21"/>
      <c r="F18" s="76"/>
      <c r="G18" s="23"/>
    </row>
    <row r="19" spans="1:7">
      <c r="A19" s="29"/>
      <c r="B19" s="26"/>
      <c r="C19" s="30"/>
      <c r="D19" s="27"/>
      <c r="E19" s="21"/>
      <c r="F19" s="76"/>
      <c r="G19" s="23"/>
    </row>
    <row r="20" spans="1:7">
      <c r="A20" s="29"/>
      <c r="B20" s="26"/>
      <c r="C20" s="30"/>
      <c r="D20" s="27"/>
      <c r="E20" s="21"/>
      <c r="F20" s="76"/>
      <c r="G20" s="23"/>
    </row>
    <row r="21" spans="1:7">
      <c r="A21" s="29"/>
      <c r="B21" s="26"/>
      <c r="C21" s="30"/>
      <c r="D21" s="27"/>
      <c r="E21" s="21"/>
      <c r="F21" s="76"/>
      <c r="G21" s="23"/>
    </row>
    <row r="22" spans="1:7">
      <c r="A22" s="31" t="s">
        <v>6</v>
      </c>
      <c r="B22" s="32"/>
      <c r="C22" s="33"/>
      <c r="D22" s="34">
        <f t="shared" ref="D22:G22" si="0">SUM(D10:D21)</f>
        <v>18</v>
      </c>
      <c r="E22" s="35">
        <f t="shared" si="0"/>
        <v>10.35</v>
      </c>
      <c r="F22" s="35">
        <f t="shared" si="0"/>
        <v>0</v>
      </c>
      <c r="G22" s="35">
        <f t="shared" si="0"/>
        <v>10.35</v>
      </c>
    </row>
    <row r="23" spans="1:7">
      <c r="A23" s="94"/>
      <c r="B23" s="95"/>
      <c r="C23" s="96"/>
      <c r="D23" s="95"/>
      <c r="E23" s="95"/>
      <c r="F23" s="95"/>
      <c r="G23" s="97"/>
    </row>
    <row r="24" spans="1:7">
      <c r="A24" s="98"/>
      <c r="B24" s="90" t="s">
        <v>10</v>
      </c>
      <c r="C24" s="99"/>
      <c r="D24" s="90"/>
      <c r="E24" s="90"/>
      <c r="F24" s="90"/>
      <c r="G24" s="91"/>
    </row>
    <row r="25" spans="1:7">
      <c r="A25" s="98"/>
      <c r="B25" s="90"/>
      <c r="C25" s="99"/>
      <c r="D25" s="90"/>
      <c r="E25" s="90"/>
      <c r="F25" s="90"/>
      <c r="G25" s="91"/>
    </row>
    <row r="26" spans="1:7">
      <c r="A26" s="100"/>
      <c r="B26" s="36" t="s">
        <v>11</v>
      </c>
      <c r="C26" s="36"/>
      <c r="D26" s="36"/>
      <c r="E26" s="36"/>
      <c r="F26" s="36"/>
      <c r="G26" s="87"/>
    </row>
    <row r="29" spans="1:7">
      <c r="B29" s="88" t="s">
        <v>58</v>
      </c>
      <c r="C29" s="7"/>
      <c r="D29" s="7"/>
      <c r="E29" s="7"/>
      <c r="F29" s="9"/>
    </row>
    <row r="30" spans="1:7">
      <c r="B30" s="89"/>
      <c r="C30" s="90"/>
      <c r="D30" s="90"/>
      <c r="E30" s="90"/>
      <c r="F30" s="91"/>
    </row>
    <row r="31" spans="1:7">
      <c r="B31" s="93" t="s">
        <v>11</v>
      </c>
      <c r="C31" s="36"/>
      <c r="D31" s="36"/>
      <c r="E31" s="36"/>
      <c r="F31" s="87"/>
    </row>
    <row r="32" spans="1:7">
      <c r="B32" s="92"/>
      <c r="C32" s="36"/>
      <c r="D32" s="36"/>
      <c r="E32" s="36"/>
      <c r="F32" s="87"/>
    </row>
    <row r="33" spans="2:2">
      <c r="B33" s="79"/>
    </row>
  </sheetData>
  <mergeCells count="3">
    <mergeCell ref="A8:C8"/>
    <mergeCell ref="A1:G1"/>
    <mergeCell ref="A2:G2"/>
  </mergeCells>
  <phoneticPr fontId="0" type="noConversion"/>
  <printOptions horizontalCentered="1" gridLines="1" gridLinesSet="0"/>
  <pageMargins left="0.38" right="0.4" top="0.38" bottom="0.68" header="0.25" footer="0.27"/>
  <pageSetup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1"/>
  <sheetViews>
    <sheetView workbookViewId="0">
      <selection activeCell="E18" sqref="E18"/>
    </sheetView>
  </sheetViews>
  <sheetFormatPr defaultColWidth="13" defaultRowHeight="12.75"/>
  <cols>
    <col min="1" max="1" width="13" style="37"/>
    <col min="2" max="2" width="14.85546875" style="4" customWidth="1"/>
    <col min="3" max="3" width="13" style="5"/>
    <col min="4" max="16384" width="13" style="4"/>
  </cols>
  <sheetData>
    <row r="1" spans="1:7">
      <c r="A1" s="125" t="s">
        <v>26</v>
      </c>
      <c r="B1" s="125"/>
      <c r="C1" s="125"/>
      <c r="D1" s="125"/>
      <c r="E1" s="125"/>
      <c r="F1" s="125"/>
      <c r="G1" s="125"/>
    </row>
    <row r="2" spans="1:7">
      <c r="A2" s="125" t="s">
        <v>27</v>
      </c>
      <c r="B2" s="125"/>
      <c r="C2" s="125"/>
      <c r="D2" s="125"/>
      <c r="E2" s="125"/>
      <c r="F2" s="125"/>
      <c r="G2" s="125"/>
    </row>
    <row r="4" spans="1:7" ht="18.75" customHeight="1">
      <c r="A4" s="37" t="s">
        <v>13</v>
      </c>
      <c r="B4" s="4" t="s">
        <v>35</v>
      </c>
      <c r="C4" s="5" t="s">
        <v>36</v>
      </c>
    </row>
    <row r="5" spans="1:7" ht="18.75" customHeight="1">
      <c r="A5" s="37" t="s">
        <v>14</v>
      </c>
      <c r="B5" s="4" t="s">
        <v>37</v>
      </c>
    </row>
    <row r="7" spans="1:7">
      <c r="A7" s="6"/>
      <c r="B7" s="7"/>
      <c r="C7" s="8"/>
      <c r="D7" s="9"/>
      <c r="E7" s="6" t="s">
        <v>43</v>
      </c>
      <c r="F7" s="74"/>
      <c r="G7" s="9"/>
    </row>
    <row r="8" spans="1:7">
      <c r="A8" s="117" t="s">
        <v>0</v>
      </c>
      <c r="B8" s="118"/>
      <c r="C8" s="119"/>
      <c r="D8" s="10" t="s">
        <v>1</v>
      </c>
      <c r="E8" s="11"/>
      <c r="F8" s="75" t="s">
        <v>38</v>
      </c>
      <c r="G8" s="13" t="s">
        <v>8</v>
      </c>
    </row>
    <row r="9" spans="1:7">
      <c r="A9" s="14" t="s">
        <v>2</v>
      </c>
      <c r="B9" s="14" t="s">
        <v>3</v>
      </c>
      <c r="C9" s="14" t="s">
        <v>4</v>
      </c>
      <c r="D9" s="14" t="s">
        <v>5</v>
      </c>
      <c r="E9" s="15">
        <f>'Board mileage-master'!E9</f>
        <v>0.57499999999999996</v>
      </c>
      <c r="F9" s="16" t="s">
        <v>39</v>
      </c>
      <c r="G9" s="17" t="s">
        <v>7</v>
      </c>
    </row>
    <row r="10" spans="1:7">
      <c r="A10" s="18"/>
      <c r="B10" s="19"/>
      <c r="C10" s="19"/>
      <c r="D10" s="115"/>
      <c r="E10" s="21"/>
      <c r="F10" s="76"/>
      <c r="G10" s="23"/>
    </row>
    <row r="11" spans="1:7">
      <c r="A11" s="77">
        <f>'Board mileage-master'!A11</f>
        <v>40809</v>
      </c>
      <c r="B11" s="19" t="s">
        <v>12</v>
      </c>
      <c r="C11" s="19"/>
      <c r="D11" s="116">
        <v>8</v>
      </c>
      <c r="E11" s="21">
        <f>E9*D11</f>
        <v>4.5999999999999996</v>
      </c>
      <c r="F11" s="76"/>
      <c r="G11" s="23">
        <f>SUM(E11:F11)</f>
        <v>4.5999999999999996</v>
      </c>
    </row>
    <row r="12" spans="1:7">
      <c r="A12" s="77"/>
      <c r="B12" s="19"/>
      <c r="C12" s="19"/>
      <c r="D12" s="116"/>
      <c r="E12" s="21"/>
      <c r="F12" s="76"/>
      <c r="G12" s="23"/>
    </row>
    <row r="13" spans="1:7">
      <c r="A13" s="18">
        <v>40803</v>
      </c>
      <c r="B13" s="19" t="s">
        <v>49</v>
      </c>
      <c r="C13" s="81"/>
      <c r="D13" s="116">
        <v>8</v>
      </c>
      <c r="E13" s="21">
        <f>D13*E9</f>
        <v>4.5999999999999996</v>
      </c>
      <c r="F13" s="76"/>
      <c r="G13" s="23">
        <f t="shared" ref="G13" si="0">SUM(E13:F13)</f>
        <v>4.5999999999999996</v>
      </c>
    </row>
    <row r="14" spans="1:7">
      <c r="A14" s="18"/>
      <c r="B14" s="19"/>
      <c r="C14" s="81"/>
      <c r="D14" s="29"/>
      <c r="E14" s="21"/>
      <c r="F14" s="76"/>
      <c r="G14" s="23"/>
    </row>
    <row r="15" spans="1:7">
      <c r="A15" s="53">
        <v>40806</v>
      </c>
      <c r="B15" s="54" t="s">
        <v>59</v>
      </c>
      <c r="C15" s="54"/>
      <c r="D15" s="59">
        <v>8</v>
      </c>
      <c r="E15" s="1">
        <v>4.5999999999999996</v>
      </c>
      <c r="F15" s="56"/>
      <c r="G15" s="57">
        <v>4.5999999999999996</v>
      </c>
    </row>
    <row r="17" spans="1:7">
      <c r="A17" s="18"/>
      <c r="B17" s="81" t="str">
        <f>'Board mileage-master'!B13</f>
        <v>Please enter all other meetings attended</v>
      </c>
      <c r="C17" s="81"/>
      <c r="D17" s="20"/>
      <c r="E17" s="21"/>
      <c r="F17" s="76"/>
      <c r="G17" s="23"/>
    </row>
    <row r="18" spans="1:7">
      <c r="A18" s="18"/>
      <c r="B18" s="81" t="str">
        <f>'Board mileage-master'!B14</f>
        <v>and any travel related expenses incurred</v>
      </c>
      <c r="C18" s="81"/>
      <c r="D18" s="20"/>
      <c r="E18" s="21"/>
      <c r="F18" s="76"/>
      <c r="G18" s="23"/>
    </row>
    <row r="19" spans="1:7">
      <c r="A19" s="18"/>
      <c r="B19" s="81" t="str">
        <f>'Board mileage-master'!B15</f>
        <v>for which you request reimbursement.</v>
      </c>
      <c r="C19" s="81"/>
      <c r="D19" s="20"/>
      <c r="E19" s="21"/>
      <c r="F19" s="76"/>
      <c r="G19" s="23"/>
    </row>
    <row r="21" spans="1:7">
      <c r="A21" s="29"/>
      <c r="B21" s="26"/>
      <c r="C21" s="30"/>
      <c r="D21" s="27"/>
      <c r="E21" s="21"/>
      <c r="F21" s="76"/>
      <c r="G21" s="23"/>
    </row>
    <row r="22" spans="1:7">
      <c r="A22" s="31" t="s">
        <v>6</v>
      </c>
      <c r="B22" s="32"/>
      <c r="C22" s="33"/>
      <c r="D22" s="82">
        <f>SUM(D10:D21)</f>
        <v>24</v>
      </c>
      <c r="E22" s="35">
        <f>SUM(E10:E21)</f>
        <v>13.799999999999999</v>
      </c>
      <c r="F22" s="35">
        <f>SUM(F10:F21)</f>
        <v>0</v>
      </c>
      <c r="G22" s="83">
        <f>SUM(G10:G21)</f>
        <v>13.799999999999999</v>
      </c>
    </row>
    <row r="23" spans="1:7">
      <c r="A23" s="94"/>
      <c r="B23" s="95"/>
      <c r="C23" s="96"/>
      <c r="D23" s="95"/>
      <c r="E23" s="95"/>
      <c r="F23" s="95"/>
      <c r="G23" s="97"/>
    </row>
    <row r="24" spans="1:7">
      <c r="A24" s="98"/>
      <c r="B24" s="90" t="s">
        <v>10</v>
      </c>
      <c r="C24" s="99"/>
      <c r="D24" s="90"/>
      <c r="E24" s="90"/>
      <c r="F24" s="90"/>
      <c r="G24" s="91"/>
    </row>
    <row r="25" spans="1:7">
      <c r="A25" s="98"/>
      <c r="B25" s="90"/>
      <c r="C25" s="99"/>
      <c r="D25" s="90"/>
      <c r="E25" s="90"/>
      <c r="F25" s="90"/>
      <c r="G25" s="91"/>
    </row>
    <row r="26" spans="1:7">
      <c r="A26" s="100"/>
      <c r="B26" s="36" t="s">
        <v>11</v>
      </c>
      <c r="C26" s="36"/>
      <c r="D26" s="36"/>
      <c r="E26" s="36"/>
      <c r="F26" s="36"/>
      <c r="G26" s="87"/>
    </row>
    <row r="28" spans="1:7">
      <c r="B28" s="88" t="s">
        <v>58</v>
      </c>
      <c r="C28" s="7"/>
      <c r="D28" s="7"/>
      <c r="E28" s="7"/>
      <c r="F28" s="9"/>
    </row>
    <row r="29" spans="1:7">
      <c r="B29" s="89"/>
      <c r="C29" s="90"/>
      <c r="D29" s="90"/>
      <c r="E29" s="90"/>
      <c r="F29" s="91"/>
    </row>
    <row r="30" spans="1:7">
      <c r="B30" s="93" t="s">
        <v>11</v>
      </c>
      <c r="C30" s="36"/>
      <c r="D30" s="36"/>
      <c r="E30" s="36"/>
      <c r="F30" s="87"/>
    </row>
    <row r="31" spans="1:7">
      <c r="B31" s="92"/>
      <c r="C31" s="36"/>
      <c r="D31" s="36"/>
      <c r="E31" s="36"/>
      <c r="F31" s="87"/>
    </row>
  </sheetData>
  <mergeCells count="3">
    <mergeCell ref="A8:C8"/>
    <mergeCell ref="A1:G1"/>
    <mergeCell ref="A2:G2"/>
  </mergeCells>
  <phoneticPr fontId="0" type="noConversion"/>
  <printOptions horizontalCentered="1" gridLines="1" gridLinesSet="0"/>
  <pageMargins left="0.75" right="0.75" top="0.33" bottom="0.35" header="0.18" footer="0.23"/>
  <pageSetup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3"/>
  <sheetViews>
    <sheetView workbookViewId="0">
      <selection activeCell="B13" sqref="B13:D16"/>
    </sheetView>
  </sheetViews>
  <sheetFormatPr defaultColWidth="13" defaultRowHeight="12.75"/>
  <cols>
    <col min="1" max="1" width="13" style="37"/>
    <col min="2" max="2" width="14.7109375" style="4" customWidth="1"/>
    <col min="3" max="3" width="13" style="5"/>
    <col min="4" max="5" width="13" style="4"/>
    <col min="6" max="6" width="17.85546875" style="4" customWidth="1"/>
    <col min="7" max="16384" width="13" style="4"/>
  </cols>
  <sheetData>
    <row r="1" spans="1:7">
      <c r="A1" s="125" t="s">
        <v>26</v>
      </c>
      <c r="B1" s="125"/>
      <c r="C1" s="125"/>
      <c r="D1" s="125"/>
      <c r="E1" s="125"/>
      <c r="F1" s="125"/>
      <c r="G1" s="125"/>
    </row>
    <row r="2" spans="1:7">
      <c r="A2" s="125" t="s">
        <v>27</v>
      </c>
      <c r="B2" s="125"/>
      <c r="C2" s="125"/>
      <c r="D2" s="125"/>
      <c r="E2" s="125"/>
      <c r="F2" s="125"/>
      <c r="G2" s="125"/>
    </row>
    <row r="4" spans="1:7" ht="18.75" customHeight="1">
      <c r="A4" s="37" t="s">
        <v>13</v>
      </c>
      <c r="B4" s="4" t="s">
        <v>51</v>
      </c>
      <c r="C4" s="5" t="s">
        <v>52</v>
      </c>
    </row>
    <row r="5" spans="1:7" ht="18.75" customHeight="1">
      <c r="A5" s="37" t="s">
        <v>14</v>
      </c>
      <c r="B5" s="4" t="s">
        <v>20</v>
      </c>
    </row>
    <row r="7" spans="1:7">
      <c r="A7" s="6"/>
      <c r="B7" s="7"/>
      <c r="C7" s="8"/>
      <c r="D7" s="9"/>
      <c r="E7" s="6" t="s">
        <v>44</v>
      </c>
      <c r="F7" s="74"/>
      <c r="G7" s="9"/>
    </row>
    <row r="8" spans="1:7">
      <c r="A8" s="117" t="s">
        <v>0</v>
      </c>
      <c r="B8" s="118"/>
      <c r="C8" s="119"/>
      <c r="D8" s="10" t="s">
        <v>1</v>
      </c>
      <c r="E8" s="11"/>
      <c r="F8" s="75" t="s">
        <v>38</v>
      </c>
      <c r="G8" s="13" t="s">
        <v>8</v>
      </c>
    </row>
    <row r="9" spans="1:7">
      <c r="A9" s="14" t="s">
        <v>2</v>
      </c>
      <c r="B9" s="14" t="s">
        <v>3</v>
      </c>
      <c r="C9" s="14" t="s">
        <v>4</v>
      </c>
      <c r="D9" s="14" t="s">
        <v>5</v>
      </c>
      <c r="E9" s="15">
        <f>'Board mileage-master'!E9</f>
        <v>0.57499999999999996</v>
      </c>
      <c r="F9" s="16" t="s">
        <v>39</v>
      </c>
      <c r="G9" s="17" t="s">
        <v>7</v>
      </c>
    </row>
    <row r="10" spans="1:7">
      <c r="A10" s="18"/>
      <c r="B10" s="19"/>
      <c r="C10" s="19"/>
      <c r="D10" s="20"/>
      <c r="E10" s="21"/>
      <c r="F10" s="76"/>
      <c r="G10" s="23"/>
    </row>
    <row r="11" spans="1:7">
      <c r="A11" s="77">
        <f>'Board mileage-master'!A11</f>
        <v>40809</v>
      </c>
      <c r="B11" s="19" t="s">
        <v>12</v>
      </c>
      <c r="C11" s="19"/>
      <c r="D11" s="80">
        <f>16.51*2</f>
        <v>33.020000000000003</v>
      </c>
      <c r="E11" s="21">
        <f>E9*D11</f>
        <v>18.986499999999999</v>
      </c>
      <c r="F11" s="76">
        <v>0</v>
      </c>
      <c r="G11" s="23">
        <f>SUM(E11:F11)</f>
        <v>18.986499999999999</v>
      </c>
    </row>
    <row r="12" spans="1:7">
      <c r="A12" s="53"/>
      <c r="E12" s="1"/>
      <c r="F12" s="56"/>
      <c r="G12" s="57"/>
    </row>
    <row r="13" spans="1:7">
      <c r="A13" s="18"/>
      <c r="B13" s="54" t="s">
        <v>59</v>
      </c>
      <c r="C13" s="54"/>
      <c r="D13" s="59"/>
      <c r="E13" s="21"/>
      <c r="F13" s="76"/>
      <c r="G13" s="23"/>
    </row>
    <row r="14" spans="1:7">
      <c r="A14" s="18"/>
      <c r="B14" s="19" t="str">
        <f>'Board mileage-master'!B13:B15</f>
        <v>and any travel related expenses incurred</v>
      </c>
      <c r="C14" s="19"/>
      <c r="D14" s="20"/>
      <c r="E14" s="21"/>
      <c r="F14" s="76"/>
      <c r="G14" s="23"/>
    </row>
    <row r="15" spans="1:7">
      <c r="A15" s="18"/>
      <c r="B15" s="19" t="str">
        <f>'Board mileage-master'!B14</f>
        <v>and any travel related expenses incurred</v>
      </c>
      <c r="C15" s="19"/>
      <c r="D15" s="20"/>
      <c r="E15" s="21"/>
      <c r="F15" s="76"/>
      <c r="G15" s="23"/>
    </row>
    <row r="16" spans="1:7">
      <c r="A16" s="18"/>
      <c r="B16" s="19" t="str">
        <f>'Board mileage-master'!B15</f>
        <v>for which you request reimbursement.</v>
      </c>
      <c r="C16" s="19"/>
      <c r="D16" s="20"/>
      <c r="E16" s="21"/>
      <c r="F16" s="76"/>
      <c r="G16" s="23"/>
    </row>
    <row r="17" spans="1:7">
      <c r="A17" s="18"/>
      <c r="B17" s="19"/>
      <c r="C17" s="19"/>
      <c r="D17" s="80"/>
      <c r="E17" s="21"/>
      <c r="F17" s="76"/>
      <c r="G17" s="23"/>
    </row>
    <row r="18" spans="1:7">
      <c r="A18" s="18"/>
      <c r="B18" s="19"/>
      <c r="C18" s="19"/>
      <c r="D18" s="80"/>
      <c r="E18" s="21"/>
      <c r="F18" s="76"/>
      <c r="G18" s="23"/>
    </row>
    <row r="19" spans="1:7">
      <c r="A19" s="25"/>
      <c r="B19" s="19"/>
      <c r="C19" s="19"/>
      <c r="D19" s="20"/>
      <c r="E19" s="21"/>
      <c r="F19" s="76"/>
      <c r="G19" s="23"/>
    </row>
    <row r="20" spans="1:7">
      <c r="A20" s="29"/>
      <c r="B20" s="26"/>
      <c r="C20" s="30"/>
      <c r="D20" s="27"/>
      <c r="E20" s="21"/>
      <c r="F20" s="76"/>
      <c r="G20" s="23"/>
    </row>
    <row r="21" spans="1:7">
      <c r="A21" s="29"/>
      <c r="B21" s="26"/>
      <c r="C21" s="30"/>
      <c r="D21" s="27"/>
      <c r="E21" s="21"/>
      <c r="F21" s="76"/>
      <c r="G21" s="23"/>
    </row>
    <row r="22" spans="1:7">
      <c r="A22" s="29"/>
      <c r="B22" s="26"/>
      <c r="C22" s="30"/>
      <c r="D22" s="27"/>
      <c r="E22" s="21"/>
      <c r="F22" s="76"/>
      <c r="G22" s="23"/>
    </row>
    <row r="23" spans="1:7">
      <c r="A23" s="31" t="s">
        <v>6</v>
      </c>
      <c r="B23" s="32"/>
      <c r="C23" s="33"/>
      <c r="D23" s="82">
        <f t="shared" ref="D23:G23" si="0">SUM(D10:D22)</f>
        <v>33.020000000000003</v>
      </c>
      <c r="E23" s="35">
        <f t="shared" si="0"/>
        <v>18.986499999999999</v>
      </c>
      <c r="F23" s="35">
        <f t="shared" si="0"/>
        <v>0</v>
      </c>
      <c r="G23" s="35">
        <f t="shared" si="0"/>
        <v>18.986499999999999</v>
      </c>
    </row>
    <row r="24" spans="1:7">
      <c r="A24" s="94"/>
      <c r="B24" s="95"/>
      <c r="C24" s="96"/>
      <c r="D24" s="95"/>
      <c r="E24" s="95"/>
      <c r="F24" s="95"/>
      <c r="G24" s="97"/>
    </row>
    <row r="25" spans="1:7">
      <c r="A25" s="98"/>
      <c r="B25" s="90" t="s">
        <v>10</v>
      </c>
      <c r="C25" s="99"/>
      <c r="D25" s="90"/>
      <c r="E25" s="90"/>
      <c r="F25" s="90"/>
      <c r="G25" s="91"/>
    </row>
    <row r="26" spans="1:7">
      <c r="A26" s="98"/>
      <c r="B26" s="90"/>
      <c r="C26" s="99"/>
      <c r="D26" s="90"/>
      <c r="E26" s="90"/>
      <c r="F26" s="90"/>
      <c r="G26" s="91"/>
    </row>
    <row r="27" spans="1:7">
      <c r="A27" s="100"/>
      <c r="B27" s="36" t="s">
        <v>11</v>
      </c>
      <c r="C27" s="36"/>
      <c r="D27" s="36"/>
      <c r="E27" s="36"/>
      <c r="F27" s="36"/>
      <c r="G27" s="87"/>
    </row>
    <row r="30" spans="1:7">
      <c r="B30" s="88" t="s">
        <v>58</v>
      </c>
      <c r="C30" s="7"/>
      <c r="D30" s="7"/>
      <c r="E30" s="7"/>
      <c r="F30" s="9"/>
    </row>
    <row r="31" spans="1:7">
      <c r="B31" s="89"/>
      <c r="C31" s="90"/>
      <c r="D31" s="90"/>
      <c r="E31" s="90"/>
      <c r="F31" s="91"/>
    </row>
    <row r="32" spans="1:7">
      <c r="B32" s="93" t="s">
        <v>11</v>
      </c>
      <c r="C32" s="36"/>
      <c r="D32" s="36"/>
      <c r="E32" s="36"/>
      <c r="F32" s="87"/>
    </row>
    <row r="33" spans="2:6">
      <c r="B33" s="92"/>
      <c r="C33" s="36"/>
      <c r="D33" s="36"/>
      <c r="E33" s="36"/>
      <c r="F33" s="87"/>
    </row>
  </sheetData>
  <mergeCells count="3">
    <mergeCell ref="A8:C8"/>
    <mergeCell ref="A1:G1"/>
    <mergeCell ref="A2:G2"/>
  </mergeCells>
  <phoneticPr fontId="0" type="noConversion"/>
  <printOptions horizontalCentered="1" gridLines="1" gridLinesSet="0"/>
  <pageMargins left="0.75" right="0.75" top="0.4" bottom="0.35" header="0.27" footer="0.18"/>
  <pageSetup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"/>
  <sheetViews>
    <sheetView workbookViewId="0">
      <selection activeCell="B13" sqref="B13:D16"/>
    </sheetView>
  </sheetViews>
  <sheetFormatPr defaultColWidth="12.28515625" defaultRowHeight="12.75"/>
  <cols>
    <col min="1" max="1" width="12.28515625" style="37"/>
    <col min="2" max="2" width="15.7109375" style="4" customWidth="1"/>
    <col min="3" max="3" width="12.28515625" style="5"/>
    <col min="4" max="5" width="12.28515625" style="4"/>
    <col min="6" max="6" width="15.140625" style="4" customWidth="1"/>
    <col min="7" max="16384" width="12.28515625" style="4"/>
  </cols>
  <sheetData>
    <row r="1" spans="1:7">
      <c r="A1" s="125" t="s">
        <v>26</v>
      </c>
      <c r="B1" s="125"/>
      <c r="C1" s="125"/>
      <c r="D1" s="125"/>
      <c r="E1" s="125"/>
      <c r="F1" s="125"/>
      <c r="G1" s="125"/>
    </row>
    <row r="2" spans="1:7">
      <c r="A2" s="125" t="s">
        <v>27</v>
      </c>
      <c r="B2" s="125"/>
      <c r="C2" s="125"/>
      <c r="D2" s="125"/>
      <c r="E2" s="125"/>
      <c r="F2" s="125"/>
      <c r="G2" s="125"/>
    </row>
    <row r="4" spans="1:7" ht="18.75" customHeight="1">
      <c r="A4" s="37" t="s">
        <v>13</v>
      </c>
      <c r="B4" s="4" t="s">
        <v>63</v>
      </c>
      <c r="C4" s="5" t="s">
        <v>57</v>
      </c>
    </row>
    <row r="5" spans="1:7" ht="18.75" customHeight="1">
      <c r="A5" s="37" t="s">
        <v>14</v>
      </c>
      <c r="B5" s="4" t="s">
        <v>21</v>
      </c>
    </row>
    <row r="7" spans="1:7">
      <c r="A7" s="6"/>
      <c r="B7" s="7"/>
      <c r="C7" s="8"/>
      <c r="D7" s="9"/>
      <c r="E7" s="6" t="s">
        <v>45</v>
      </c>
      <c r="F7" s="74"/>
      <c r="G7" s="9"/>
    </row>
    <row r="8" spans="1:7">
      <c r="A8" s="117" t="s">
        <v>0</v>
      </c>
      <c r="B8" s="118"/>
      <c r="C8" s="119"/>
      <c r="D8" s="10" t="s">
        <v>1</v>
      </c>
      <c r="E8" s="11"/>
      <c r="F8" s="75" t="s">
        <v>38</v>
      </c>
      <c r="G8" s="13" t="s">
        <v>8</v>
      </c>
    </row>
    <row r="9" spans="1:7">
      <c r="A9" s="14" t="s">
        <v>2</v>
      </c>
      <c r="B9" s="14" t="s">
        <v>3</v>
      </c>
      <c r="C9" s="14" t="s">
        <v>4</v>
      </c>
      <c r="D9" s="14" t="s">
        <v>5</v>
      </c>
      <c r="E9" s="15">
        <f>'Board mileage-master'!E9</f>
        <v>0.57499999999999996</v>
      </c>
      <c r="F9" s="16" t="s">
        <v>39</v>
      </c>
      <c r="G9" s="17" t="s">
        <v>7</v>
      </c>
    </row>
    <row r="10" spans="1:7">
      <c r="A10" s="18"/>
      <c r="B10" s="19"/>
      <c r="C10" s="19"/>
      <c r="D10" s="20"/>
      <c r="E10" s="21"/>
      <c r="F10" s="76"/>
      <c r="G10" s="23"/>
    </row>
    <row r="11" spans="1:7">
      <c r="A11" s="77">
        <f>'Board mileage-master'!A11</f>
        <v>40809</v>
      </c>
      <c r="B11" s="19" t="s">
        <v>12</v>
      </c>
      <c r="C11" s="19"/>
      <c r="D11" s="80">
        <v>28</v>
      </c>
      <c r="E11" s="21">
        <f>E9*D11</f>
        <v>16.099999999999998</v>
      </c>
      <c r="F11" s="76">
        <v>0</v>
      </c>
      <c r="G11" s="23">
        <f>SUM(E11:F11)</f>
        <v>16.099999999999998</v>
      </c>
    </row>
    <row r="12" spans="1:7">
      <c r="A12" s="53"/>
      <c r="E12" s="1"/>
      <c r="F12" s="56"/>
      <c r="G12" s="57"/>
    </row>
    <row r="13" spans="1:7">
      <c r="A13" s="18"/>
      <c r="B13" s="54" t="s">
        <v>59</v>
      </c>
      <c r="C13" s="54"/>
      <c r="D13" s="59"/>
      <c r="E13" s="21"/>
      <c r="F13" s="76"/>
      <c r="G13" s="23"/>
    </row>
    <row r="14" spans="1:7">
      <c r="A14" s="18"/>
      <c r="B14" s="19" t="str">
        <f>'Board mileage-master'!B13:B15</f>
        <v>and any travel related expenses incurred</v>
      </c>
      <c r="C14" s="19"/>
      <c r="D14" s="20"/>
      <c r="E14" s="21"/>
      <c r="F14" s="76"/>
      <c r="G14" s="23"/>
    </row>
    <row r="15" spans="1:7">
      <c r="A15" s="18"/>
      <c r="B15" s="19" t="str">
        <f>'Board mileage-master'!B14</f>
        <v>and any travel related expenses incurred</v>
      </c>
      <c r="C15" s="19"/>
      <c r="D15" s="20"/>
      <c r="E15" s="21"/>
      <c r="F15" s="76"/>
      <c r="G15" s="23"/>
    </row>
    <row r="16" spans="1:7">
      <c r="A16" s="18"/>
      <c r="B16" s="19" t="str">
        <f>'Board mileage-master'!B15</f>
        <v>for which you request reimbursement.</v>
      </c>
      <c r="C16" s="19"/>
      <c r="D16" s="20"/>
      <c r="E16" s="21"/>
      <c r="F16" s="76"/>
      <c r="G16" s="23"/>
    </row>
    <row r="17" spans="1:7">
      <c r="A17" s="18"/>
      <c r="B17" s="19"/>
      <c r="C17" s="19"/>
      <c r="D17" s="20"/>
      <c r="E17" s="21"/>
      <c r="F17" s="76"/>
      <c r="G17" s="23"/>
    </row>
    <row r="18" spans="1:7">
      <c r="A18" s="29"/>
      <c r="B18" s="26"/>
      <c r="C18" s="30"/>
      <c r="D18" s="27"/>
      <c r="E18" s="21"/>
      <c r="F18" s="76"/>
      <c r="G18" s="23"/>
    </row>
    <row r="19" spans="1:7">
      <c r="A19" s="29"/>
      <c r="B19" s="26"/>
      <c r="C19" s="30"/>
      <c r="D19" s="27"/>
      <c r="E19" s="21"/>
      <c r="F19" s="76"/>
      <c r="G19" s="23"/>
    </row>
    <row r="20" spans="1:7">
      <c r="A20" s="29"/>
      <c r="B20" s="26"/>
      <c r="C20" s="30"/>
      <c r="D20" s="27"/>
      <c r="E20" s="21"/>
      <c r="F20" s="76"/>
      <c r="G20" s="23"/>
    </row>
    <row r="21" spans="1:7">
      <c r="A21" s="29"/>
      <c r="B21" s="26"/>
      <c r="C21" s="30"/>
      <c r="D21" s="27"/>
      <c r="E21" s="21"/>
      <c r="F21" s="76"/>
      <c r="G21" s="23"/>
    </row>
    <row r="22" spans="1:7">
      <c r="A22" s="31" t="s">
        <v>6</v>
      </c>
      <c r="B22" s="32"/>
      <c r="C22" s="33"/>
      <c r="D22" s="82">
        <f t="shared" ref="D22:G22" si="0">SUM(D10:D21)</f>
        <v>28</v>
      </c>
      <c r="E22" s="35">
        <f t="shared" si="0"/>
        <v>16.099999999999998</v>
      </c>
      <c r="F22" s="35">
        <f t="shared" si="0"/>
        <v>0</v>
      </c>
      <c r="G22" s="35">
        <f t="shared" si="0"/>
        <v>16.099999999999998</v>
      </c>
    </row>
    <row r="23" spans="1:7">
      <c r="A23" s="94"/>
      <c r="B23" s="95"/>
      <c r="C23" s="96"/>
      <c r="D23" s="95"/>
      <c r="E23" s="95"/>
      <c r="F23" s="95"/>
      <c r="G23" s="97"/>
    </row>
    <row r="24" spans="1:7">
      <c r="A24" s="98"/>
      <c r="B24" s="90" t="s">
        <v>10</v>
      </c>
      <c r="C24" s="99"/>
      <c r="D24" s="90"/>
      <c r="E24" s="90"/>
      <c r="F24" s="90"/>
      <c r="G24" s="91"/>
    </row>
    <row r="25" spans="1:7">
      <c r="A25" s="98"/>
      <c r="B25" s="90"/>
      <c r="C25" s="99"/>
      <c r="D25" s="90"/>
      <c r="E25" s="90"/>
      <c r="F25" s="90"/>
      <c r="G25" s="91"/>
    </row>
    <row r="26" spans="1:7">
      <c r="A26" s="100"/>
      <c r="B26" s="36" t="s">
        <v>11</v>
      </c>
      <c r="C26" s="36"/>
      <c r="D26" s="36"/>
      <c r="E26" s="36"/>
      <c r="F26" s="36"/>
      <c r="G26" s="87"/>
    </row>
    <row r="29" spans="1:7">
      <c r="B29" s="88" t="s">
        <v>58</v>
      </c>
      <c r="C29" s="7"/>
      <c r="D29" s="7"/>
      <c r="E29" s="7"/>
      <c r="F29" s="9"/>
    </row>
    <row r="30" spans="1:7">
      <c r="B30" s="89"/>
      <c r="C30" s="90"/>
      <c r="D30" s="90"/>
      <c r="E30" s="90"/>
      <c r="F30" s="91"/>
    </row>
    <row r="31" spans="1:7">
      <c r="B31" s="93" t="s">
        <v>11</v>
      </c>
      <c r="C31" s="36"/>
      <c r="D31" s="36"/>
      <c r="E31" s="36"/>
      <c r="F31" s="87"/>
    </row>
    <row r="32" spans="1:7">
      <c r="B32" s="92"/>
      <c r="C32" s="36"/>
      <c r="D32" s="36"/>
      <c r="E32" s="36"/>
      <c r="F32" s="87"/>
    </row>
  </sheetData>
  <mergeCells count="3">
    <mergeCell ref="A8:C8"/>
    <mergeCell ref="A1:G1"/>
    <mergeCell ref="A2:G2"/>
  </mergeCells>
  <phoneticPr fontId="0" type="noConversion"/>
  <printOptions horizontalCentered="1" gridLines="1" gridLinesSet="0"/>
  <pageMargins left="0.44" right="0.26" top="0.42" bottom="0.47" header="0.28999999999999998" footer="0.25"/>
  <pageSetup orientation="landscape" r:id="rId1"/>
  <headerFooter alignWithMargins="0"/>
  <ignoredErrors>
    <ignoredError sqref="G11" unlockedFormula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"/>
  <sheetViews>
    <sheetView workbookViewId="0">
      <selection activeCell="B13" sqref="B13:C16"/>
    </sheetView>
  </sheetViews>
  <sheetFormatPr defaultColWidth="16.85546875" defaultRowHeight="12.75"/>
  <cols>
    <col min="1" max="1" width="16.85546875" style="37"/>
    <col min="2" max="2" width="16.85546875" style="4"/>
    <col min="3" max="3" width="16.85546875" style="5"/>
    <col min="4" max="4" width="9.7109375" style="4" customWidth="1"/>
    <col min="5" max="5" width="10.85546875" style="4" customWidth="1"/>
    <col min="6" max="6" width="16.85546875" style="4"/>
    <col min="7" max="7" width="14.140625" style="4" customWidth="1"/>
    <col min="8" max="16384" width="16.85546875" style="4"/>
  </cols>
  <sheetData>
    <row r="1" spans="1:7">
      <c r="A1" s="125" t="s">
        <v>26</v>
      </c>
      <c r="B1" s="125"/>
      <c r="C1" s="125"/>
      <c r="D1" s="125"/>
      <c r="E1" s="125"/>
      <c r="F1" s="125"/>
      <c r="G1" s="125"/>
    </row>
    <row r="2" spans="1:7">
      <c r="A2" s="125" t="s">
        <v>27</v>
      </c>
      <c r="B2" s="125"/>
      <c r="C2" s="125"/>
      <c r="D2" s="125"/>
      <c r="E2" s="125"/>
      <c r="F2" s="125"/>
      <c r="G2" s="125"/>
    </row>
    <row r="4" spans="1:7" ht="18.75" customHeight="1">
      <c r="A4" s="37" t="s">
        <v>13</v>
      </c>
      <c r="B4" s="4" t="s">
        <v>53</v>
      </c>
      <c r="C4" s="5" t="s">
        <v>54</v>
      </c>
    </row>
    <row r="5" spans="1:7" ht="18.75" customHeight="1">
      <c r="A5" s="37" t="s">
        <v>14</v>
      </c>
      <c r="B5" s="4" t="s">
        <v>22</v>
      </c>
    </row>
    <row r="7" spans="1:7">
      <c r="A7" s="6"/>
      <c r="B7" s="7"/>
      <c r="C7" s="8"/>
      <c r="D7" s="9"/>
      <c r="E7" s="6" t="s">
        <v>43</v>
      </c>
      <c r="F7" s="74"/>
      <c r="G7" s="9"/>
    </row>
    <row r="8" spans="1:7">
      <c r="A8" s="117" t="s">
        <v>0</v>
      </c>
      <c r="B8" s="118"/>
      <c r="C8" s="119"/>
      <c r="D8" s="10" t="s">
        <v>1</v>
      </c>
      <c r="E8" s="11"/>
      <c r="F8" s="75" t="s">
        <v>38</v>
      </c>
      <c r="G8" s="13" t="s">
        <v>8</v>
      </c>
    </row>
    <row r="9" spans="1:7">
      <c r="A9" s="14" t="s">
        <v>2</v>
      </c>
      <c r="B9" s="14" t="s">
        <v>3</v>
      </c>
      <c r="C9" s="14" t="s">
        <v>4</v>
      </c>
      <c r="D9" s="14" t="s">
        <v>5</v>
      </c>
      <c r="E9" s="15">
        <f>'Board mileage-master'!E9</f>
        <v>0.57499999999999996</v>
      </c>
      <c r="F9" s="16" t="s">
        <v>39</v>
      </c>
      <c r="G9" s="17" t="s">
        <v>7</v>
      </c>
    </row>
    <row r="10" spans="1:7">
      <c r="A10" s="18"/>
      <c r="B10" s="19"/>
      <c r="C10" s="19"/>
      <c r="D10" s="20"/>
      <c r="E10" s="21"/>
      <c r="F10" s="76"/>
      <c r="G10" s="23"/>
    </row>
    <row r="11" spans="1:7">
      <c r="A11" s="77">
        <f>'Board mileage-master'!A11</f>
        <v>40809</v>
      </c>
      <c r="B11" s="19" t="s">
        <v>12</v>
      </c>
      <c r="C11" s="19"/>
      <c r="D11" s="80">
        <v>25</v>
      </c>
      <c r="E11" s="21">
        <f>E9*D11</f>
        <v>14.374999999999998</v>
      </c>
      <c r="F11" s="76">
        <v>0</v>
      </c>
      <c r="G11" s="23">
        <f>SUM(E11:F11)</f>
        <v>14.374999999999998</v>
      </c>
    </row>
    <row r="12" spans="1:7">
      <c r="A12" s="53"/>
      <c r="D12" s="59"/>
      <c r="E12" s="1"/>
      <c r="F12" s="56"/>
      <c r="G12" s="57"/>
    </row>
    <row r="13" spans="1:7">
      <c r="A13" s="18"/>
      <c r="B13" s="54" t="s">
        <v>59</v>
      </c>
      <c r="C13" s="54"/>
      <c r="D13" s="20"/>
      <c r="E13" s="21"/>
      <c r="F13" s="76"/>
      <c r="G13" s="23"/>
    </row>
    <row r="14" spans="1:7">
      <c r="A14" s="18"/>
      <c r="B14" s="19" t="str">
        <f>'Board mileage-master'!B13:B15</f>
        <v>and any travel related expenses incurred</v>
      </c>
      <c r="C14" s="19"/>
      <c r="D14" s="20"/>
      <c r="E14" s="21"/>
      <c r="F14" s="76"/>
      <c r="G14" s="23"/>
    </row>
    <row r="15" spans="1:7">
      <c r="A15" s="18"/>
      <c r="B15" s="19" t="str">
        <f>'Board mileage-master'!B14</f>
        <v>and any travel related expenses incurred</v>
      </c>
      <c r="C15" s="19"/>
      <c r="D15" s="20"/>
      <c r="E15" s="21"/>
      <c r="F15" s="76"/>
      <c r="G15" s="23"/>
    </row>
    <row r="16" spans="1:7">
      <c r="A16" s="18"/>
      <c r="B16" s="19" t="str">
        <f>'Board mileage-master'!B15</f>
        <v>for which you request reimbursement.</v>
      </c>
      <c r="C16" s="19"/>
      <c r="D16" s="20"/>
      <c r="E16" s="21"/>
      <c r="F16" s="76"/>
      <c r="G16" s="23"/>
    </row>
    <row r="17" spans="1:7">
      <c r="A17" s="18"/>
      <c r="B17" s="19"/>
      <c r="C17" s="19"/>
      <c r="D17" s="20"/>
      <c r="E17" s="21"/>
      <c r="F17" s="76"/>
      <c r="G17" s="23"/>
    </row>
    <row r="18" spans="1:7">
      <c r="A18" s="29"/>
      <c r="B18" s="26"/>
      <c r="C18" s="30"/>
      <c r="D18" s="27"/>
      <c r="E18" s="21"/>
      <c r="F18" s="76"/>
      <c r="G18" s="23"/>
    </row>
    <row r="19" spans="1:7">
      <c r="A19" s="29"/>
      <c r="B19" s="26"/>
      <c r="C19" s="30"/>
      <c r="D19" s="27"/>
      <c r="E19" s="21"/>
      <c r="F19" s="76"/>
      <c r="G19" s="23"/>
    </row>
    <row r="20" spans="1:7">
      <c r="A20" s="29"/>
      <c r="B20" s="26"/>
      <c r="C20" s="30"/>
      <c r="D20" s="27"/>
      <c r="E20" s="21"/>
      <c r="F20" s="76"/>
      <c r="G20" s="23"/>
    </row>
    <row r="21" spans="1:7">
      <c r="A21" s="29"/>
      <c r="B21" s="26"/>
      <c r="C21" s="30"/>
      <c r="D21" s="27"/>
      <c r="E21" s="21">
        <f>D21*0.36</f>
        <v>0</v>
      </c>
      <c r="F21" s="76"/>
      <c r="G21" s="23"/>
    </row>
    <row r="22" spans="1:7">
      <c r="A22" s="31" t="s">
        <v>6</v>
      </c>
      <c r="B22" s="32"/>
      <c r="C22" s="33"/>
      <c r="D22" s="34">
        <f>SUM(D10:D21)</f>
        <v>25</v>
      </c>
      <c r="E22" s="35">
        <f>SUM(E10:E21)</f>
        <v>14.374999999999998</v>
      </c>
      <c r="F22" s="35">
        <f>SUM(F10:F21)</f>
        <v>0</v>
      </c>
      <c r="G22" s="35">
        <f>SUM(G10:G21)</f>
        <v>14.374999999999998</v>
      </c>
    </row>
    <row r="23" spans="1:7">
      <c r="A23" s="94"/>
      <c r="B23" s="95"/>
      <c r="C23" s="96"/>
      <c r="D23" s="95"/>
      <c r="E23" s="95"/>
      <c r="F23" s="95"/>
      <c r="G23" s="97"/>
    </row>
    <row r="24" spans="1:7">
      <c r="A24" s="98"/>
      <c r="B24" s="90" t="s">
        <v>10</v>
      </c>
      <c r="C24" s="99"/>
      <c r="D24" s="90"/>
      <c r="E24" s="90"/>
      <c r="F24" s="90"/>
      <c r="G24" s="91"/>
    </row>
    <row r="25" spans="1:7">
      <c r="A25" s="98"/>
      <c r="B25" s="90"/>
      <c r="C25" s="99"/>
      <c r="D25" s="90"/>
      <c r="E25" s="90"/>
      <c r="F25" s="90"/>
      <c r="G25" s="91"/>
    </row>
    <row r="26" spans="1:7">
      <c r="A26" s="100"/>
      <c r="B26" s="36" t="s">
        <v>11</v>
      </c>
      <c r="C26" s="36"/>
      <c r="D26" s="36"/>
      <c r="E26" s="36"/>
      <c r="F26" s="36"/>
      <c r="G26" s="87"/>
    </row>
    <row r="29" spans="1:7">
      <c r="B29" s="88" t="s">
        <v>58</v>
      </c>
      <c r="C29" s="7"/>
      <c r="D29" s="7"/>
      <c r="E29" s="7"/>
      <c r="F29" s="9"/>
    </row>
    <row r="30" spans="1:7">
      <c r="B30" s="89"/>
      <c r="C30" s="90"/>
      <c r="D30" s="90"/>
      <c r="E30" s="90"/>
      <c r="F30" s="91"/>
    </row>
    <row r="31" spans="1:7">
      <c r="B31" s="93" t="s">
        <v>11</v>
      </c>
      <c r="C31" s="36"/>
      <c r="D31" s="36"/>
      <c r="E31" s="36"/>
      <c r="F31" s="87"/>
    </row>
    <row r="32" spans="1:7">
      <c r="B32" s="92"/>
      <c r="C32" s="36"/>
      <c r="D32" s="36"/>
      <c r="E32" s="36"/>
      <c r="F32" s="87"/>
    </row>
  </sheetData>
  <mergeCells count="3">
    <mergeCell ref="A8:C8"/>
    <mergeCell ref="A1:G1"/>
    <mergeCell ref="A2:G2"/>
  </mergeCells>
  <phoneticPr fontId="0" type="noConversion"/>
  <printOptions horizontalCentered="1" gridLines="1" gridLinesSet="0"/>
  <pageMargins left="0.75" right="0.75" top="0.42" bottom="0.48" header="0.32" footer="0.22"/>
  <pageSetup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"/>
  <sheetViews>
    <sheetView workbookViewId="0">
      <selection activeCell="B13" sqref="B13:C16"/>
    </sheetView>
  </sheetViews>
  <sheetFormatPr defaultColWidth="11.5703125" defaultRowHeight="12.75"/>
  <cols>
    <col min="1" max="1" width="10.7109375" style="37" customWidth="1"/>
    <col min="2" max="2" width="14.7109375" style="4" customWidth="1"/>
    <col min="3" max="3" width="18.7109375" style="5" customWidth="1"/>
    <col min="4" max="4" width="8.28515625" style="4" customWidth="1"/>
    <col min="5" max="5" width="10.28515625" style="4" customWidth="1"/>
    <col min="6" max="6" width="16.28515625" style="4" customWidth="1"/>
    <col min="7" max="7" width="6.7109375" style="4" customWidth="1"/>
    <col min="8" max="16384" width="11.5703125" style="4"/>
  </cols>
  <sheetData>
    <row r="1" spans="1:7">
      <c r="A1" s="125" t="s">
        <v>26</v>
      </c>
      <c r="B1" s="125"/>
      <c r="C1" s="125"/>
      <c r="D1" s="125"/>
      <c r="E1" s="125"/>
      <c r="F1" s="125"/>
      <c r="G1" s="125"/>
    </row>
    <row r="2" spans="1:7">
      <c r="A2" s="125" t="s">
        <v>27</v>
      </c>
      <c r="B2" s="125"/>
      <c r="C2" s="125"/>
      <c r="D2" s="125"/>
      <c r="E2" s="125"/>
      <c r="F2" s="125"/>
      <c r="G2" s="125"/>
    </row>
    <row r="4" spans="1:7" ht="18.75" customHeight="1">
      <c r="A4" s="37" t="s">
        <v>13</v>
      </c>
      <c r="B4" s="4" t="s">
        <v>48</v>
      </c>
      <c r="C4" s="38" t="s">
        <v>61</v>
      </c>
    </row>
    <row r="5" spans="1:7" ht="18.75" customHeight="1">
      <c r="A5" s="37" t="s">
        <v>14</v>
      </c>
      <c r="B5" s="4" t="s">
        <v>34</v>
      </c>
    </row>
    <row r="7" spans="1:7">
      <c r="A7" s="6"/>
      <c r="B7" s="7"/>
      <c r="C7" s="8"/>
      <c r="D7" s="9"/>
      <c r="E7" s="6" t="s">
        <v>41</v>
      </c>
      <c r="F7" s="74"/>
      <c r="G7" s="9"/>
    </row>
    <row r="8" spans="1:7">
      <c r="A8" s="117" t="s">
        <v>0</v>
      </c>
      <c r="B8" s="118"/>
      <c r="C8" s="119"/>
      <c r="D8" s="10" t="s">
        <v>1</v>
      </c>
      <c r="E8" s="11"/>
      <c r="F8" s="75" t="s">
        <v>38</v>
      </c>
      <c r="G8" s="13" t="s">
        <v>8</v>
      </c>
    </row>
    <row r="9" spans="1:7">
      <c r="A9" s="14" t="s">
        <v>2</v>
      </c>
      <c r="B9" s="14" t="s">
        <v>3</v>
      </c>
      <c r="C9" s="14" t="s">
        <v>4</v>
      </c>
      <c r="D9" s="14" t="s">
        <v>5</v>
      </c>
      <c r="E9" s="15">
        <f>'Board mileage-master'!E9</f>
        <v>0.57499999999999996</v>
      </c>
      <c r="F9" s="16" t="s">
        <v>39</v>
      </c>
      <c r="G9" s="17" t="s">
        <v>7</v>
      </c>
    </row>
    <row r="10" spans="1:7">
      <c r="A10" s="18"/>
      <c r="B10" s="19"/>
      <c r="C10" s="19"/>
      <c r="D10" s="20"/>
      <c r="E10" s="21"/>
      <c r="F10" s="76"/>
      <c r="G10" s="23"/>
    </row>
    <row r="11" spans="1:7">
      <c r="A11" s="77">
        <f>'Board mileage-master'!A11</f>
        <v>40809</v>
      </c>
      <c r="B11" s="19" t="s">
        <v>12</v>
      </c>
      <c r="C11" s="19"/>
      <c r="D11" s="80">
        <f>8.54*2</f>
        <v>17.079999999999998</v>
      </c>
      <c r="E11" s="21">
        <f>E9*D11</f>
        <v>9.820999999999998</v>
      </c>
      <c r="F11" s="76">
        <v>0</v>
      </c>
      <c r="G11" s="23">
        <f>SUM(E11:F11)</f>
        <v>9.820999999999998</v>
      </c>
    </row>
    <row r="12" spans="1:7">
      <c r="A12" s="53"/>
      <c r="D12" s="59"/>
      <c r="E12" s="1"/>
      <c r="F12" s="56"/>
      <c r="G12" s="57"/>
    </row>
    <row r="13" spans="1:7">
      <c r="A13" s="18"/>
      <c r="B13" s="54" t="s">
        <v>59</v>
      </c>
      <c r="C13" s="54"/>
      <c r="D13" s="20"/>
      <c r="E13" s="21"/>
      <c r="F13" s="76"/>
      <c r="G13" s="23"/>
    </row>
    <row r="14" spans="1:7">
      <c r="A14" s="18"/>
      <c r="B14" s="19" t="str">
        <f>'Board mileage-master'!B13:B15</f>
        <v>and any travel related expenses incurred</v>
      </c>
      <c r="C14" s="19"/>
      <c r="D14" s="20"/>
      <c r="E14" s="21"/>
      <c r="F14" s="76"/>
      <c r="G14" s="23"/>
    </row>
    <row r="15" spans="1:7">
      <c r="A15" s="18"/>
      <c r="B15" s="19" t="str">
        <f>'Board mileage-master'!B14</f>
        <v>and any travel related expenses incurred</v>
      </c>
      <c r="C15" s="19"/>
      <c r="D15" s="20"/>
      <c r="E15" s="21"/>
      <c r="F15" s="76"/>
      <c r="G15" s="23"/>
    </row>
    <row r="16" spans="1:7">
      <c r="A16" s="18"/>
      <c r="B16" s="19" t="str">
        <f>'Board mileage-master'!B15</f>
        <v>for which you request reimbursement.</v>
      </c>
      <c r="C16" s="19"/>
      <c r="D16" s="20"/>
      <c r="E16" s="21"/>
      <c r="F16" s="76"/>
      <c r="G16" s="23"/>
    </row>
    <row r="17" spans="1:7">
      <c r="A17" s="25"/>
      <c r="B17" s="19"/>
      <c r="C17" s="19"/>
      <c r="D17" s="80"/>
      <c r="E17" s="21"/>
      <c r="F17" s="76"/>
      <c r="G17" s="23"/>
    </row>
    <row r="18" spans="1:7">
      <c r="A18" s="25"/>
      <c r="B18" s="26"/>
      <c r="C18" s="19"/>
      <c r="D18" s="27"/>
      <c r="E18" s="21"/>
      <c r="F18" s="76"/>
      <c r="G18" s="23"/>
    </row>
    <row r="19" spans="1:7">
      <c r="A19" s="29"/>
      <c r="B19" s="26"/>
      <c r="C19" s="30"/>
      <c r="D19" s="27"/>
      <c r="E19" s="21"/>
      <c r="F19" s="76"/>
      <c r="G19" s="23"/>
    </row>
    <row r="20" spans="1:7">
      <c r="A20" s="29"/>
      <c r="B20" s="26"/>
      <c r="C20" s="30"/>
      <c r="D20" s="27"/>
      <c r="E20" s="21"/>
      <c r="F20" s="76"/>
      <c r="G20" s="23"/>
    </row>
    <row r="21" spans="1:7">
      <c r="A21" s="29"/>
      <c r="B21" s="26"/>
      <c r="C21" s="30"/>
      <c r="D21" s="27"/>
      <c r="E21" s="21"/>
      <c r="F21" s="76"/>
      <c r="G21" s="23"/>
    </row>
    <row r="22" spans="1:7">
      <c r="A22" s="31" t="s">
        <v>6</v>
      </c>
      <c r="B22" s="32"/>
      <c r="C22" s="33"/>
      <c r="D22" s="82">
        <f>SUM(D10:D21)</f>
        <v>17.079999999999998</v>
      </c>
      <c r="E22" s="35">
        <f>SUM(E10:E21)</f>
        <v>9.820999999999998</v>
      </c>
      <c r="F22" s="35">
        <f>SUM(F10:F21)</f>
        <v>0</v>
      </c>
      <c r="G22" s="35">
        <f>SUM(G10:G21)</f>
        <v>9.820999999999998</v>
      </c>
    </row>
    <row r="23" spans="1:7">
      <c r="A23" s="94"/>
      <c r="B23" s="95"/>
      <c r="C23" s="96"/>
      <c r="D23" s="95"/>
      <c r="E23" s="95"/>
      <c r="F23" s="95"/>
      <c r="G23" s="97"/>
    </row>
    <row r="24" spans="1:7">
      <c r="A24" s="98"/>
      <c r="B24" s="90" t="s">
        <v>10</v>
      </c>
      <c r="C24" s="99"/>
      <c r="D24" s="90"/>
      <c r="E24" s="90"/>
      <c r="F24" s="90"/>
      <c r="G24" s="91"/>
    </row>
    <row r="25" spans="1:7">
      <c r="A25" s="98"/>
      <c r="B25" s="90"/>
      <c r="C25" s="99"/>
      <c r="D25" s="90"/>
      <c r="E25" s="90"/>
      <c r="F25" s="90"/>
      <c r="G25" s="91"/>
    </row>
    <row r="26" spans="1:7">
      <c r="A26" s="100"/>
      <c r="B26" s="36" t="s">
        <v>11</v>
      </c>
      <c r="C26" s="36"/>
      <c r="D26" s="36"/>
      <c r="E26" s="36"/>
      <c r="F26" s="36"/>
      <c r="G26" s="87"/>
    </row>
    <row r="29" spans="1:7">
      <c r="B29" s="88" t="s">
        <v>58</v>
      </c>
      <c r="C29" s="7"/>
      <c r="D29" s="7"/>
      <c r="E29" s="7"/>
      <c r="F29" s="9"/>
    </row>
    <row r="30" spans="1:7">
      <c r="B30" s="89"/>
      <c r="C30" s="90"/>
      <c r="D30" s="90"/>
      <c r="E30" s="90"/>
      <c r="F30" s="91"/>
    </row>
    <row r="31" spans="1:7">
      <c r="B31" s="93" t="s">
        <v>11</v>
      </c>
      <c r="C31" s="36"/>
      <c r="D31" s="36"/>
      <c r="E31" s="36"/>
      <c r="F31" s="87"/>
    </row>
    <row r="32" spans="1:7">
      <c r="B32" s="92"/>
      <c r="C32" s="36"/>
      <c r="D32" s="36"/>
      <c r="E32" s="36"/>
      <c r="F32" s="87"/>
    </row>
  </sheetData>
  <mergeCells count="3">
    <mergeCell ref="A8:C8"/>
    <mergeCell ref="A1:G1"/>
    <mergeCell ref="A2:G2"/>
  </mergeCells>
  <phoneticPr fontId="0" type="noConversion"/>
  <printOptions horizontalCentered="1" gridLines="1" gridLinesSet="0"/>
  <pageMargins left="0.75" right="0.75" top="0.42" bottom="0.48" header="0.27" footer="0.27"/>
  <pageSetup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5"/>
  <sheetViews>
    <sheetView workbookViewId="0">
      <selection activeCell="B13" sqref="B13:C16"/>
    </sheetView>
  </sheetViews>
  <sheetFormatPr defaultColWidth="11.5703125" defaultRowHeight="12.75"/>
  <cols>
    <col min="1" max="1" width="12" style="37" customWidth="1"/>
    <col min="2" max="2" width="14.7109375" style="4" customWidth="1"/>
    <col min="3" max="3" width="18.7109375" style="5" customWidth="1"/>
    <col min="4" max="4" width="7.7109375" style="4" customWidth="1"/>
    <col min="5" max="5" width="9.140625" style="4" customWidth="1"/>
    <col min="6" max="10" width="17.5703125" style="4" customWidth="1"/>
    <col min="11" max="16384" width="11.5703125" style="4"/>
  </cols>
  <sheetData>
    <row r="1" spans="1:7">
      <c r="A1" s="125" t="s">
        <v>26</v>
      </c>
      <c r="B1" s="125"/>
      <c r="C1" s="125"/>
      <c r="D1" s="125"/>
      <c r="E1" s="125"/>
      <c r="F1" s="125"/>
      <c r="G1" s="125"/>
    </row>
    <row r="2" spans="1:7">
      <c r="A2" s="125" t="s">
        <v>27</v>
      </c>
      <c r="B2" s="125"/>
      <c r="C2" s="125"/>
      <c r="D2" s="125"/>
      <c r="E2" s="125"/>
      <c r="F2" s="125"/>
      <c r="G2" s="125"/>
    </row>
    <row r="4" spans="1:7" ht="18.75" customHeight="1">
      <c r="A4" s="37" t="s">
        <v>13</v>
      </c>
      <c r="B4" s="4" t="s">
        <v>55</v>
      </c>
      <c r="C4" s="5" t="s">
        <v>56</v>
      </c>
    </row>
    <row r="5" spans="1:7" ht="18.75" customHeight="1">
      <c r="A5" s="37" t="s">
        <v>14</v>
      </c>
      <c r="B5" s="4" t="s">
        <v>23</v>
      </c>
    </row>
    <row r="7" spans="1:7">
      <c r="A7" s="6"/>
      <c r="B7" s="7"/>
      <c r="C7" s="8"/>
      <c r="D7" s="9"/>
      <c r="E7" s="6" t="s">
        <v>46</v>
      </c>
      <c r="F7" s="74"/>
      <c r="G7" s="9"/>
    </row>
    <row r="8" spans="1:7">
      <c r="A8" s="117" t="s">
        <v>0</v>
      </c>
      <c r="B8" s="118"/>
      <c r="C8" s="119"/>
      <c r="D8" s="10" t="s">
        <v>1</v>
      </c>
      <c r="E8" s="11"/>
      <c r="F8" s="75" t="s">
        <v>38</v>
      </c>
      <c r="G8" s="13" t="s">
        <v>8</v>
      </c>
    </row>
    <row r="9" spans="1:7">
      <c r="A9" s="14" t="s">
        <v>2</v>
      </c>
      <c r="B9" s="14" t="s">
        <v>3</v>
      </c>
      <c r="C9" s="14" t="s">
        <v>4</v>
      </c>
      <c r="D9" s="14" t="s">
        <v>5</v>
      </c>
      <c r="E9" s="15">
        <f>'Board mileage-master'!E9</f>
        <v>0.57499999999999996</v>
      </c>
      <c r="F9" s="16" t="s">
        <v>39</v>
      </c>
      <c r="G9" s="17" t="s">
        <v>7</v>
      </c>
    </row>
    <row r="10" spans="1:7">
      <c r="A10" s="18"/>
      <c r="B10" s="19"/>
      <c r="C10" s="19"/>
      <c r="D10" s="20"/>
      <c r="E10" s="21"/>
      <c r="F10" s="76"/>
      <c r="G10" s="23"/>
    </row>
    <row r="11" spans="1:7">
      <c r="A11" s="77">
        <f>'Board mileage-master'!A11</f>
        <v>40809</v>
      </c>
      <c r="B11" s="19" t="s">
        <v>12</v>
      </c>
      <c r="C11" s="19"/>
      <c r="D11" s="80">
        <v>46</v>
      </c>
      <c r="E11" s="21">
        <f>E9*D11</f>
        <v>26.45</v>
      </c>
      <c r="F11" s="76">
        <v>0</v>
      </c>
      <c r="G11" s="23">
        <f>SUM(E11:F11)</f>
        <v>26.45</v>
      </c>
    </row>
    <row r="12" spans="1:7">
      <c r="A12" s="53"/>
      <c r="D12" s="59"/>
      <c r="E12" s="1"/>
      <c r="F12" s="56"/>
      <c r="G12" s="57"/>
    </row>
    <row r="13" spans="1:7">
      <c r="A13" s="18"/>
      <c r="B13" s="54" t="s">
        <v>59</v>
      </c>
      <c r="C13" s="54"/>
      <c r="D13" s="20"/>
      <c r="E13" s="21"/>
      <c r="F13" s="76"/>
      <c r="G13" s="23"/>
    </row>
    <row r="14" spans="1:7">
      <c r="A14" s="18"/>
      <c r="B14" s="19" t="s">
        <v>18</v>
      </c>
      <c r="C14" s="19"/>
      <c r="D14" s="20"/>
      <c r="E14" s="21"/>
      <c r="F14" s="76"/>
      <c r="G14" s="23"/>
    </row>
    <row r="15" spans="1:7">
      <c r="A15" s="18"/>
      <c r="B15" s="19" t="s">
        <v>16</v>
      </c>
      <c r="C15" s="19"/>
      <c r="D15" s="20"/>
      <c r="E15" s="21"/>
      <c r="F15" s="76"/>
      <c r="G15" s="23"/>
    </row>
    <row r="16" spans="1:7">
      <c r="A16" s="18"/>
      <c r="B16" s="19" t="s">
        <v>17</v>
      </c>
      <c r="C16" s="19"/>
      <c r="D16" s="20"/>
      <c r="E16" s="21"/>
      <c r="F16" s="76"/>
      <c r="G16" s="23"/>
    </row>
    <row r="17" spans="1:7">
      <c r="A17" s="18"/>
      <c r="B17" s="19"/>
      <c r="C17" s="19"/>
      <c r="D17" s="20"/>
      <c r="E17" s="21"/>
      <c r="F17" s="76"/>
      <c r="G17" s="23"/>
    </row>
    <row r="18" spans="1:7">
      <c r="A18" s="18"/>
      <c r="B18" s="19"/>
      <c r="C18" s="19"/>
      <c r="D18" s="80"/>
      <c r="E18" s="21"/>
      <c r="F18" s="76"/>
      <c r="G18" s="23"/>
    </row>
    <row r="19" spans="1:7">
      <c r="A19" s="18"/>
      <c r="B19" s="19"/>
      <c r="C19" s="19"/>
      <c r="D19" s="80"/>
      <c r="E19" s="21"/>
      <c r="F19" s="76"/>
      <c r="G19" s="23"/>
    </row>
    <row r="20" spans="1:7">
      <c r="A20" s="25"/>
      <c r="B20" s="19"/>
      <c r="C20" s="19"/>
      <c r="D20" s="80"/>
      <c r="E20" s="21"/>
      <c r="F20" s="76"/>
      <c r="G20" s="23"/>
    </row>
    <row r="21" spans="1:7">
      <c r="A21" s="25"/>
      <c r="B21" s="26"/>
      <c r="C21" s="19"/>
      <c r="D21" s="27"/>
      <c r="E21" s="21"/>
      <c r="F21" s="76"/>
      <c r="G21" s="23"/>
    </row>
    <row r="22" spans="1:7">
      <c r="A22" s="29"/>
      <c r="B22" s="26"/>
      <c r="C22" s="30"/>
      <c r="D22" s="27"/>
      <c r="E22" s="21"/>
      <c r="F22" s="76"/>
      <c r="G22" s="23"/>
    </row>
    <row r="23" spans="1:7">
      <c r="A23" s="29"/>
      <c r="B23" s="26"/>
      <c r="C23" s="30"/>
      <c r="D23" s="27"/>
      <c r="E23" s="21"/>
      <c r="F23" s="76"/>
      <c r="G23" s="23"/>
    </row>
    <row r="24" spans="1:7">
      <c r="A24" s="29"/>
      <c r="B24" s="26"/>
      <c r="C24" s="30"/>
      <c r="D24" s="27"/>
      <c r="E24" s="21"/>
      <c r="F24" s="76"/>
      <c r="G24" s="23"/>
    </row>
    <row r="25" spans="1:7">
      <c r="A25" s="31" t="s">
        <v>6</v>
      </c>
      <c r="B25" s="32"/>
      <c r="C25" s="33"/>
      <c r="D25" s="82">
        <f>SUM(D10:D24)</f>
        <v>46</v>
      </c>
      <c r="E25" s="35">
        <f>SUM(E10:E24)</f>
        <v>26.45</v>
      </c>
      <c r="F25" s="35">
        <f>SUM(F10:F24)</f>
        <v>0</v>
      </c>
      <c r="G25" s="35">
        <f>SUM(G10:G24)</f>
        <v>26.45</v>
      </c>
    </row>
    <row r="26" spans="1:7">
      <c r="A26" s="94"/>
      <c r="B26" s="95"/>
      <c r="C26" s="96"/>
      <c r="D26" s="95"/>
      <c r="E26" s="95"/>
      <c r="F26" s="95"/>
      <c r="G26" s="97"/>
    </row>
    <row r="27" spans="1:7">
      <c r="A27" s="98"/>
      <c r="B27" s="90" t="s">
        <v>10</v>
      </c>
      <c r="C27" s="99"/>
      <c r="D27" s="90"/>
      <c r="E27" s="90"/>
      <c r="F27" s="90"/>
      <c r="G27" s="91"/>
    </row>
    <row r="28" spans="1:7">
      <c r="A28" s="98"/>
      <c r="B28" s="90"/>
      <c r="C28" s="99"/>
      <c r="D28" s="90"/>
      <c r="E28" s="90"/>
      <c r="F28" s="90"/>
      <c r="G28" s="91"/>
    </row>
    <row r="29" spans="1:7">
      <c r="A29" s="98"/>
      <c r="B29" s="90" t="s">
        <v>11</v>
      </c>
      <c r="C29" s="36"/>
      <c r="D29" s="36"/>
      <c r="E29" s="36"/>
      <c r="F29" s="36"/>
      <c r="G29" s="91"/>
    </row>
    <row r="30" spans="1:7">
      <c r="A30" s="100"/>
      <c r="B30" s="36"/>
      <c r="C30" s="101"/>
      <c r="D30" s="36"/>
      <c r="E30" s="36"/>
      <c r="F30" s="36"/>
      <c r="G30" s="87"/>
    </row>
    <row r="32" spans="1:7">
      <c r="B32" s="88" t="s">
        <v>58</v>
      </c>
      <c r="C32" s="7"/>
      <c r="D32" s="7"/>
      <c r="E32" s="7"/>
      <c r="F32" s="9"/>
    </row>
    <row r="33" spans="2:6">
      <c r="B33" s="89"/>
      <c r="C33" s="90"/>
      <c r="D33" s="90"/>
      <c r="E33" s="90"/>
      <c r="F33" s="91"/>
    </row>
    <row r="34" spans="2:6">
      <c r="B34" s="93" t="s">
        <v>11</v>
      </c>
      <c r="C34" s="36"/>
      <c r="D34" s="36"/>
      <c r="E34" s="36"/>
      <c r="F34" s="87"/>
    </row>
    <row r="35" spans="2:6">
      <c r="B35" s="92"/>
      <c r="C35" s="36"/>
      <c r="D35" s="36"/>
      <c r="E35" s="36"/>
      <c r="F35" s="87"/>
    </row>
  </sheetData>
  <mergeCells count="3">
    <mergeCell ref="A8:C8"/>
    <mergeCell ref="A1:G1"/>
    <mergeCell ref="A2:G2"/>
  </mergeCells>
  <phoneticPr fontId="0" type="noConversion"/>
  <printOptions horizontalCentered="1" gridLines="1" gridLinesSet="0"/>
  <pageMargins left="0.75" right="0.75" top="0.42" bottom="0.33" header="0.32" footer="0.22"/>
  <pageSetup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3"/>
  <sheetViews>
    <sheetView workbookViewId="0">
      <selection activeCell="B13" sqref="B13:D17"/>
    </sheetView>
  </sheetViews>
  <sheetFormatPr defaultColWidth="11.7109375" defaultRowHeight="12.75"/>
  <cols>
    <col min="1" max="1" width="11.7109375" style="37"/>
    <col min="2" max="2" width="15.28515625" style="4" customWidth="1"/>
    <col min="3" max="3" width="14.140625" style="5" customWidth="1"/>
    <col min="4" max="5" width="11.7109375" style="4"/>
    <col min="6" max="6" width="16.5703125" style="4" customWidth="1"/>
    <col min="7" max="16384" width="11.7109375" style="4"/>
  </cols>
  <sheetData>
    <row r="1" spans="1:7">
      <c r="A1" s="125" t="s">
        <v>26</v>
      </c>
      <c r="B1" s="125"/>
      <c r="C1" s="125"/>
      <c r="D1" s="125"/>
      <c r="E1" s="125"/>
      <c r="F1" s="125"/>
      <c r="G1" s="125"/>
    </row>
    <row r="2" spans="1:7">
      <c r="A2" s="125" t="s">
        <v>27</v>
      </c>
      <c r="B2" s="125"/>
      <c r="C2" s="125"/>
      <c r="D2" s="125"/>
      <c r="E2" s="125"/>
      <c r="F2" s="125"/>
      <c r="G2" s="125"/>
    </row>
    <row r="4" spans="1:7" ht="18.75" customHeight="1">
      <c r="A4" s="37" t="s">
        <v>13</v>
      </c>
      <c r="B4" s="4" t="s">
        <v>47</v>
      </c>
      <c r="C4" s="5" t="s">
        <v>50</v>
      </c>
    </row>
    <row r="5" spans="1:7" ht="18.75" customHeight="1">
      <c r="A5" s="37" t="s">
        <v>14</v>
      </c>
      <c r="B5" s="4" t="s">
        <v>24</v>
      </c>
    </row>
    <row r="7" spans="1:7">
      <c r="A7" s="6"/>
      <c r="B7" s="7"/>
      <c r="C7" s="8"/>
      <c r="D7" s="9"/>
      <c r="E7" s="6" t="s">
        <v>40</v>
      </c>
      <c r="F7" s="74"/>
      <c r="G7" s="9"/>
    </row>
    <row r="8" spans="1:7">
      <c r="A8" s="117" t="s">
        <v>0</v>
      </c>
      <c r="B8" s="118"/>
      <c r="C8" s="119"/>
      <c r="D8" s="10" t="s">
        <v>1</v>
      </c>
      <c r="E8" s="11"/>
      <c r="F8" s="75" t="s">
        <v>38</v>
      </c>
      <c r="G8" s="13" t="s">
        <v>8</v>
      </c>
    </row>
    <row r="9" spans="1:7">
      <c r="A9" s="14" t="s">
        <v>2</v>
      </c>
      <c r="B9" s="14" t="s">
        <v>3</v>
      </c>
      <c r="C9" s="14" t="s">
        <v>4</v>
      </c>
      <c r="D9" s="14" t="s">
        <v>5</v>
      </c>
      <c r="E9" s="15">
        <f>'Board mileage-master'!E9</f>
        <v>0.57499999999999996</v>
      </c>
      <c r="F9" s="16" t="s">
        <v>39</v>
      </c>
      <c r="G9" s="17" t="s">
        <v>7</v>
      </c>
    </row>
    <row r="10" spans="1:7">
      <c r="A10" s="18"/>
      <c r="B10" s="19"/>
      <c r="C10" s="19"/>
      <c r="D10" s="20"/>
      <c r="E10" s="21"/>
      <c r="F10" s="76"/>
      <c r="G10" s="23"/>
    </row>
    <row r="11" spans="1:7">
      <c r="A11" s="77">
        <f>'Board mileage-master'!A11</f>
        <v>40809</v>
      </c>
      <c r="B11" s="19" t="s">
        <v>12</v>
      </c>
      <c r="C11" s="19"/>
      <c r="D11" s="113">
        <f>26.36*2</f>
        <v>52.72</v>
      </c>
      <c r="E11" s="21">
        <f>E9*D11</f>
        <v>30.313999999999997</v>
      </c>
      <c r="F11" s="76">
        <v>0</v>
      </c>
      <c r="G11" s="23">
        <f>SUM(E11:F11)</f>
        <v>30.313999999999997</v>
      </c>
    </row>
    <row r="12" spans="1:7">
      <c r="A12" s="53"/>
      <c r="E12" s="1"/>
      <c r="F12" s="56"/>
      <c r="G12" s="57"/>
    </row>
    <row r="13" spans="1:7">
      <c r="A13" s="18"/>
      <c r="B13" s="54" t="s">
        <v>59</v>
      </c>
      <c r="C13" s="54"/>
      <c r="D13" s="59"/>
      <c r="E13" s="21"/>
      <c r="F13" s="76"/>
      <c r="G13" s="23"/>
    </row>
    <row r="14" spans="1:7">
      <c r="A14" s="18"/>
      <c r="B14" s="19" t="str">
        <f>'Board mileage-master'!B13:B15</f>
        <v>and any travel related expenses incurred</v>
      </c>
      <c r="C14" s="19"/>
      <c r="D14" s="20"/>
      <c r="E14" s="21"/>
      <c r="F14" s="76"/>
      <c r="G14" s="23"/>
    </row>
    <row r="15" spans="1:7">
      <c r="A15" s="18"/>
      <c r="B15" s="19" t="str">
        <f>'Board mileage-master'!B14</f>
        <v>and any travel related expenses incurred</v>
      </c>
      <c r="C15" s="19"/>
      <c r="D15" s="20"/>
      <c r="E15" s="21"/>
      <c r="F15" s="76"/>
      <c r="G15" s="23"/>
    </row>
    <row r="16" spans="1:7">
      <c r="A16" s="18"/>
      <c r="B16" s="19" t="str">
        <f>'Board mileage-master'!B15</f>
        <v>for which you request reimbursement.</v>
      </c>
      <c r="C16" s="19"/>
      <c r="D16" s="20"/>
      <c r="E16" s="21"/>
      <c r="F16" s="76"/>
      <c r="G16" s="23"/>
    </row>
    <row r="17" spans="1:7">
      <c r="A17" s="18"/>
      <c r="B17" s="54" t="s">
        <v>59</v>
      </c>
      <c r="C17" s="54"/>
      <c r="D17" s="59"/>
      <c r="E17" s="21"/>
      <c r="F17" s="76"/>
      <c r="G17" s="23"/>
    </row>
    <row r="18" spans="1:7">
      <c r="A18" s="28"/>
      <c r="C18" s="84"/>
      <c r="E18" s="21"/>
      <c r="F18" s="76"/>
      <c r="G18" s="23"/>
    </row>
    <row r="19" spans="1:7">
      <c r="A19" s="29"/>
      <c r="B19" s="26"/>
      <c r="C19" s="30"/>
      <c r="D19" s="27"/>
      <c r="E19" s="21"/>
      <c r="F19" s="76"/>
      <c r="G19" s="23"/>
    </row>
    <row r="20" spans="1:7">
      <c r="A20" s="29"/>
      <c r="B20" s="26"/>
      <c r="C20" s="30"/>
      <c r="D20" s="27"/>
      <c r="E20" s="21"/>
      <c r="F20" s="76"/>
      <c r="G20" s="23"/>
    </row>
    <row r="21" spans="1:7">
      <c r="A21" s="29"/>
      <c r="B21" s="26"/>
      <c r="C21" s="30"/>
      <c r="D21" s="27"/>
      <c r="E21" s="21"/>
      <c r="F21" s="76"/>
      <c r="G21" s="23"/>
    </row>
    <row r="22" spans="1:7">
      <c r="A22" s="29"/>
      <c r="B22" s="26"/>
      <c r="C22" s="30"/>
      <c r="D22" s="27"/>
      <c r="E22" s="21"/>
      <c r="F22" s="76"/>
      <c r="G22" s="23"/>
    </row>
    <row r="23" spans="1:7">
      <c r="A23" s="31" t="s">
        <v>6</v>
      </c>
      <c r="B23" s="32"/>
      <c r="C23" s="33"/>
      <c r="D23" s="82">
        <f>SUM(D10:D22)</f>
        <v>52.72</v>
      </c>
      <c r="E23" s="35">
        <f>SUM(E10:E22)</f>
        <v>30.313999999999997</v>
      </c>
      <c r="F23" s="35">
        <f>SUM(F10:F22)</f>
        <v>0</v>
      </c>
      <c r="G23" s="35">
        <f>SUM(G10:G22)</f>
        <v>30.313999999999997</v>
      </c>
    </row>
    <row r="24" spans="1:7">
      <c r="A24" s="94"/>
      <c r="B24" s="95"/>
      <c r="C24" s="96"/>
      <c r="D24" s="95"/>
      <c r="E24" s="95"/>
      <c r="F24" s="95"/>
      <c r="G24" s="97"/>
    </row>
    <row r="25" spans="1:7">
      <c r="A25" s="98"/>
      <c r="B25" s="90" t="s">
        <v>10</v>
      </c>
      <c r="C25" s="99"/>
      <c r="D25" s="90"/>
      <c r="E25" s="90"/>
      <c r="F25" s="90"/>
      <c r="G25" s="91"/>
    </row>
    <row r="26" spans="1:7">
      <c r="A26" s="98"/>
      <c r="B26" s="90"/>
      <c r="C26" s="99"/>
      <c r="D26" s="90"/>
      <c r="E26" s="90"/>
      <c r="F26" s="90"/>
      <c r="G26" s="91"/>
    </row>
    <row r="27" spans="1:7">
      <c r="A27" s="100"/>
      <c r="B27" s="36" t="s">
        <v>11</v>
      </c>
      <c r="C27" s="36"/>
      <c r="D27" s="36"/>
      <c r="E27" s="36"/>
      <c r="F27" s="36"/>
      <c r="G27" s="87"/>
    </row>
    <row r="30" spans="1:7">
      <c r="B30" s="88" t="s">
        <v>58</v>
      </c>
      <c r="C30" s="7"/>
      <c r="D30" s="7"/>
      <c r="E30" s="7"/>
      <c r="F30" s="9"/>
    </row>
    <row r="31" spans="1:7">
      <c r="B31" s="89"/>
      <c r="C31" s="90"/>
      <c r="D31" s="90"/>
      <c r="E31" s="90"/>
      <c r="F31" s="91"/>
    </row>
    <row r="32" spans="1:7">
      <c r="B32" s="93" t="s">
        <v>11</v>
      </c>
      <c r="C32" s="36"/>
      <c r="D32" s="36"/>
      <c r="E32" s="36"/>
      <c r="F32" s="87"/>
    </row>
    <row r="33" spans="2:6">
      <c r="B33" s="92"/>
      <c r="C33" s="36"/>
      <c r="D33" s="36"/>
      <c r="E33" s="36"/>
      <c r="F33" s="87"/>
    </row>
  </sheetData>
  <mergeCells count="3">
    <mergeCell ref="A8:C8"/>
    <mergeCell ref="A1:G1"/>
    <mergeCell ref="A2:G2"/>
  </mergeCells>
  <phoneticPr fontId="0" type="noConversion"/>
  <printOptions horizontalCentered="1" gridLines="1" gridLinesSet="0"/>
  <pageMargins left="0.22" right="0.41" top="0.38" bottom="0.68" header="0.22" footer="0.23"/>
  <pageSetup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3"/>
  <sheetViews>
    <sheetView tabSelected="1" topLeftCell="A4" workbookViewId="0">
      <selection activeCell="D12" sqref="D12:G12"/>
    </sheetView>
  </sheetViews>
  <sheetFormatPr defaultColWidth="11.28515625" defaultRowHeight="12.75"/>
  <cols>
    <col min="1" max="1" width="11.28515625" style="37"/>
    <col min="2" max="2" width="15.85546875" style="4" customWidth="1"/>
    <col min="3" max="3" width="17" style="5" customWidth="1"/>
    <col min="4" max="5" width="11.28515625" style="4"/>
    <col min="6" max="6" width="16.7109375" style="4" customWidth="1"/>
    <col min="7" max="16384" width="11.28515625" style="4"/>
  </cols>
  <sheetData>
    <row r="1" spans="1:7">
      <c r="A1" s="125" t="s">
        <v>26</v>
      </c>
      <c r="B1" s="125"/>
      <c r="C1" s="125"/>
      <c r="D1" s="125"/>
      <c r="E1" s="125"/>
      <c r="F1" s="125"/>
      <c r="G1" s="125"/>
    </row>
    <row r="2" spans="1:7">
      <c r="A2" s="125" t="s">
        <v>27</v>
      </c>
      <c r="B2" s="125"/>
      <c r="C2" s="125"/>
      <c r="D2" s="125"/>
      <c r="E2" s="125"/>
      <c r="F2" s="125"/>
      <c r="G2" s="125"/>
    </row>
    <row r="4" spans="1:7" ht="18.75" customHeight="1">
      <c r="A4" s="37" t="s">
        <v>13</v>
      </c>
      <c r="B4" s="4" t="s">
        <v>29</v>
      </c>
      <c r="C4" s="5" t="s">
        <v>33</v>
      </c>
    </row>
    <row r="5" spans="1:7" ht="18.75" customHeight="1">
      <c r="A5" s="37" t="s">
        <v>14</v>
      </c>
      <c r="B5" s="4" t="s">
        <v>25</v>
      </c>
    </row>
    <row r="7" spans="1:7">
      <c r="A7" s="6"/>
      <c r="B7" s="7"/>
      <c r="C7" s="8"/>
      <c r="D7" s="9"/>
      <c r="E7" s="6" t="s">
        <v>44</v>
      </c>
      <c r="F7" s="74"/>
      <c r="G7" s="9"/>
    </row>
    <row r="8" spans="1:7">
      <c r="A8" s="117" t="s">
        <v>0</v>
      </c>
      <c r="B8" s="118"/>
      <c r="C8" s="119"/>
      <c r="D8" s="10" t="s">
        <v>1</v>
      </c>
      <c r="E8" s="11"/>
      <c r="F8" s="75" t="s">
        <v>38</v>
      </c>
      <c r="G8" s="13" t="s">
        <v>8</v>
      </c>
    </row>
    <row r="9" spans="1:7">
      <c r="A9" s="14" t="s">
        <v>2</v>
      </c>
      <c r="B9" s="14" t="s">
        <v>3</v>
      </c>
      <c r="C9" s="14" t="s">
        <v>4</v>
      </c>
      <c r="D9" s="14" t="s">
        <v>5</v>
      </c>
      <c r="E9" s="15">
        <f>'Board mileage-master'!E9</f>
        <v>0.57499999999999996</v>
      </c>
      <c r="F9" s="16" t="s">
        <v>39</v>
      </c>
      <c r="G9" s="17" t="s">
        <v>7</v>
      </c>
    </row>
    <row r="10" spans="1:7">
      <c r="A10" s="18"/>
      <c r="B10" s="19"/>
      <c r="C10" s="19"/>
      <c r="D10" s="20"/>
      <c r="E10" s="21"/>
      <c r="F10" s="76"/>
      <c r="G10" s="23"/>
    </row>
    <row r="11" spans="1:7">
      <c r="A11" s="77">
        <f>'Board mileage-master'!A11</f>
        <v>40809</v>
      </c>
      <c r="B11" s="19" t="s">
        <v>12</v>
      </c>
      <c r="C11" s="19"/>
      <c r="D11" s="114">
        <v>38</v>
      </c>
      <c r="E11" s="21">
        <f>E9*D11</f>
        <v>21.849999999999998</v>
      </c>
      <c r="F11" s="76">
        <v>0</v>
      </c>
      <c r="G11" s="23">
        <f>SUM(E11:F11)</f>
        <v>21.849999999999998</v>
      </c>
    </row>
    <row r="12" spans="1:7">
      <c r="A12" s="53"/>
      <c r="B12" s="54" t="s">
        <v>59</v>
      </c>
      <c r="C12" s="54"/>
      <c r="D12" s="114"/>
      <c r="E12" s="21"/>
      <c r="F12" s="56"/>
      <c r="G12" s="57"/>
    </row>
    <row r="13" spans="1:7">
      <c r="A13" s="18"/>
      <c r="B13" s="19" t="str">
        <f>'Board mileage-master'!B13:B15</f>
        <v>Please enter all other meetings attended</v>
      </c>
      <c r="C13" s="19"/>
      <c r="D13" s="20"/>
      <c r="E13" s="21"/>
      <c r="F13" s="76"/>
      <c r="G13" s="23"/>
    </row>
    <row r="14" spans="1:7">
      <c r="A14" s="18"/>
      <c r="B14" s="19" t="str">
        <f>'Board mileage-master'!B14</f>
        <v>and any travel related expenses incurred</v>
      </c>
      <c r="C14" s="19"/>
      <c r="D14" s="20"/>
      <c r="E14" s="21"/>
      <c r="F14" s="76"/>
      <c r="G14" s="23"/>
    </row>
    <row r="15" spans="1:7">
      <c r="A15" s="18"/>
      <c r="B15" s="19" t="str">
        <f>'Board mileage-master'!B15</f>
        <v>for which you request reimbursement.</v>
      </c>
      <c r="C15" s="19"/>
      <c r="D15" s="20"/>
      <c r="E15" s="21"/>
      <c r="F15" s="76"/>
      <c r="G15" s="23"/>
    </row>
    <row r="16" spans="1:7">
      <c r="A16" s="18"/>
      <c r="B16" s="19"/>
      <c r="C16" s="19"/>
      <c r="D16" s="20"/>
      <c r="E16" s="21"/>
      <c r="F16" s="76"/>
      <c r="G16" s="23"/>
    </row>
    <row r="17" spans="1:7">
      <c r="A17" s="18"/>
      <c r="B17" s="19" t="s">
        <v>60</v>
      </c>
      <c r="C17" s="19"/>
      <c r="D17" s="114"/>
      <c r="E17" s="21"/>
      <c r="F17" s="76"/>
      <c r="G17" s="23"/>
    </row>
    <row r="18" spans="1:7">
      <c r="A18" s="25"/>
      <c r="B18" s="26"/>
      <c r="C18" s="19"/>
      <c r="D18" s="27"/>
      <c r="E18" s="21"/>
      <c r="F18" s="76"/>
      <c r="G18" s="23"/>
    </row>
    <row r="19" spans="1:7">
      <c r="A19" s="29"/>
      <c r="B19" s="26"/>
      <c r="C19" s="30"/>
      <c r="D19" s="27"/>
      <c r="E19" s="21"/>
      <c r="F19" s="76"/>
      <c r="G19" s="23"/>
    </row>
    <row r="20" spans="1:7">
      <c r="A20" s="29"/>
      <c r="B20" s="26"/>
      <c r="C20" s="30"/>
      <c r="D20" s="27"/>
      <c r="E20" s="21"/>
      <c r="F20" s="76"/>
      <c r="G20" s="23"/>
    </row>
    <row r="21" spans="1:7">
      <c r="A21" s="29"/>
      <c r="B21" s="26"/>
      <c r="C21" s="30"/>
      <c r="D21" s="27"/>
      <c r="E21" s="21"/>
      <c r="F21" s="76"/>
      <c r="G21" s="23"/>
    </row>
    <row r="22" spans="1:7">
      <c r="A22" s="31" t="s">
        <v>6</v>
      </c>
      <c r="B22" s="32"/>
      <c r="C22" s="33"/>
      <c r="D22" s="34">
        <f>SUM(D10:D21)</f>
        <v>38</v>
      </c>
      <c r="E22" s="35">
        <f>SUM(E10:E21)</f>
        <v>21.849999999999998</v>
      </c>
      <c r="F22" s="35">
        <f>SUM(F10:F21)</f>
        <v>0</v>
      </c>
      <c r="G22" s="83">
        <f>SUM(G10:G21)</f>
        <v>21.849999999999998</v>
      </c>
    </row>
    <row r="23" spans="1:7">
      <c r="A23" s="94"/>
      <c r="B23" s="95"/>
      <c r="C23" s="96"/>
      <c r="D23" s="95"/>
      <c r="E23" s="95"/>
      <c r="F23" s="95"/>
      <c r="G23" s="97"/>
    </row>
    <row r="24" spans="1:7">
      <c r="A24" s="98"/>
      <c r="B24" s="90" t="s">
        <v>10</v>
      </c>
      <c r="C24" s="99"/>
      <c r="D24" s="90"/>
      <c r="E24" s="90"/>
      <c r="F24" s="90"/>
      <c r="G24" s="91"/>
    </row>
    <row r="25" spans="1:7">
      <c r="A25" s="98"/>
      <c r="B25" s="90"/>
      <c r="C25" s="99"/>
      <c r="D25" s="90"/>
      <c r="E25" s="90"/>
      <c r="F25" s="90"/>
      <c r="G25" s="91"/>
    </row>
    <row r="26" spans="1:7">
      <c r="A26" s="98"/>
      <c r="B26" s="90" t="s">
        <v>11</v>
      </c>
      <c r="C26" s="36"/>
      <c r="D26" s="36"/>
      <c r="E26" s="36"/>
      <c r="F26" s="36"/>
      <c r="G26" s="91"/>
    </row>
    <row r="27" spans="1:7">
      <c r="A27" s="100"/>
      <c r="B27" s="36"/>
      <c r="C27" s="101"/>
      <c r="D27" s="36"/>
      <c r="E27" s="36"/>
      <c r="F27" s="36"/>
      <c r="G27" s="87"/>
    </row>
    <row r="30" spans="1:7">
      <c r="B30" s="88" t="s">
        <v>58</v>
      </c>
      <c r="C30" s="7"/>
      <c r="D30" s="7"/>
      <c r="E30" s="7"/>
      <c r="F30" s="9"/>
    </row>
    <row r="31" spans="1:7">
      <c r="B31" s="89"/>
      <c r="C31" s="90"/>
      <c r="D31" s="90"/>
      <c r="E31" s="90"/>
      <c r="F31" s="91"/>
    </row>
    <row r="32" spans="1:7">
      <c r="B32" s="93" t="s">
        <v>11</v>
      </c>
      <c r="C32" s="36"/>
      <c r="D32" s="36"/>
      <c r="E32" s="36"/>
      <c r="F32" s="87"/>
    </row>
    <row r="33" spans="2:6">
      <c r="B33" s="92"/>
      <c r="C33" s="36"/>
      <c r="D33" s="36"/>
      <c r="E33" s="36"/>
      <c r="F33" s="87"/>
    </row>
  </sheetData>
  <mergeCells count="3">
    <mergeCell ref="A8:C8"/>
    <mergeCell ref="A1:G1"/>
    <mergeCell ref="A2:G2"/>
  </mergeCells>
  <phoneticPr fontId="0" type="noConversion"/>
  <printOptions horizontalCentered="1" gridLines="1" gridLinesSet="0"/>
  <pageMargins left="0.75" right="0.75" top="0.37" bottom="0.38" header="0.27" footer="0.17"/>
  <pageSetup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1"/>
  <sheetViews>
    <sheetView workbookViewId="0">
      <selection activeCell="E11" sqref="E11"/>
    </sheetView>
  </sheetViews>
  <sheetFormatPr defaultColWidth="13.7109375" defaultRowHeight="12.75"/>
  <cols>
    <col min="1" max="1" width="13.7109375" style="37"/>
    <col min="2" max="2" width="13.7109375" style="4"/>
    <col min="3" max="3" width="13.7109375" style="5"/>
    <col min="4" max="4" width="9.28515625" style="4" customWidth="1"/>
    <col min="5" max="5" width="10.140625" style="4" customWidth="1"/>
    <col min="6" max="6" width="18.28515625" style="4" customWidth="1"/>
    <col min="7" max="16384" width="13.7109375" style="4"/>
  </cols>
  <sheetData>
    <row r="1" spans="1:7">
      <c r="A1" s="125" t="s">
        <v>26</v>
      </c>
      <c r="B1" s="125"/>
      <c r="C1" s="125"/>
      <c r="D1" s="125"/>
      <c r="E1" s="125"/>
      <c r="F1" s="125"/>
      <c r="G1" s="125"/>
    </row>
    <row r="2" spans="1:7">
      <c r="A2" s="125" t="s">
        <v>27</v>
      </c>
      <c r="B2" s="125"/>
      <c r="C2" s="125"/>
      <c r="D2" s="125"/>
      <c r="E2" s="125"/>
      <c r="F2" s="125"/>
      <c r="G2" s="125"/>
    </row>
    <row r="4" spans="1:7" ht="18.75" customHeight="1">
      <c r="A4" s="37" t="s">
        <v>13</v>
      </c>
      <c r="B4" s="4" t="s">
        <v>64</v>
      </c>
    </row>
    <row r="5" spans="1:7" ht="18.75" customHeight="1">
      <c r="A5" s="37" t="s">
        <v>14</v>
      </c>
      <c r="B5" s="4" t="s">
        <v>65</v>
      </c>
      <c r="D5" s="4" t="s">
        <v>66</v>
      </c>
    </row>
    <row r="7" spans="1:7">
      <c r="A7" s="6"/>
      <c r="B7" s="7"/>
      <c r="C7" s="8"/>
      <c r="D7" s="9"/>
      <c r="E7" s="6" t="s">
        <v>40</v>
      </c>
      <c r="F7" s="74"/>
      <c r="G7" s="9"/>
    </row>
    <row r="8" spans="1:7">
      <c r="A8" s="117" t="s">
        <v>0</v>
      </c>
      <c r="B8" s="118"/>
      <c r="C8" s="119"/>
      <c r="D8" s="10" t="s">
        <v>1</v>
      </c>
      <c r="E8" s="11"/>
      <c r="F8" s="75" t="s">
        <v>38</v>
      </c>
      <c r="G8" s="13" t="s">
        <v>8</v>
      </c>
    </row>
    <row r="9" spans="1:7">
      <c r="A9" s="14" t="s">
        <v>2</v>
      </c>
      <c r="B9" s="14" t="s">
        <v>3</v>
      </c>
      <c r="C9" s="14" t="s">
        <v>4</v>
      </c>
      <c r="D9" s="14" t="s">
        <v>5</v>
      </c>
      <c r="E9" s="15">
        <f>'Board mileage-master'!E9</f>
        <v>0.57499999999999996</v>
      </c>
      <c r="F9" s="16" t="s">
        <v>39</v>
      </c>
      <c r="G9" s="17" t="s">
        <v>7</v>
      </c>
    </row>
    <row r="10" spans="1:7">
      <c r="A10" s="18"/>
      <c r="B10" s="19"/>
      <c r="C10" s="19"/>
      <c r="D10" s="20"/>
      <c r="E10" s="21"/>
      <c r="F10" s="76"/>
      <c r="G10" s="23"/>
    </row>
    <row r="11" spans="1:7">
      <c r="A11" s="24">
        <f>'Board mileage-master'!A11</f>
        <v>40809</v>
      </c>
      <c r="B11" s="19" t="s">
        <v>12</v>
      </c>
      <c r="C11" s="19"/>
      <c r="D11" s="80">
        <f>18.6*2</f>
        <v>37.200000000000003</v>
      </c>
      <c r="E11" s="21">
        <f>D11*E9</f>
        <v>21.39</v>
      </c>
      <c r="F11" s="76">
        <v>0</v>
      </c>
      <c r="G11" s="23">
        <f>SUM(E11:F11)</f>
        <v>21.39</v>
      </c>
    </row>
    <row r="12" spans="1:7">
      <c r="A12" s="53"/>
      <c r="D12" s="59"/>
      <c r="E12" s="1"/>
      <c r="F12" s="56"/>
      <c r="G12" s="57"/>
    </row>
    <row r="13" spans="1:7">
      <c r="A13" s="85"/>
      <c r="B13" s="54" t="s">
        <v>59</v>
      </c>
      <c r="C13" s="54"/>
      <c r="D13" s="20"/>
      <c r="E13" s="21"/>
      <c r="F13" s="76"/>
      <c r="G13" s="23"/>
    </row>
    <row r="14" spans="1:7">
      <c r="A14" s="85"/>
      <c r="B14" s="19"/>
      <c r="C14" s="19"/>
      <c r="D14" s="20"/>
      <c r="E14" s="21"/>
      <c r="F14" s="76"/>
      <c r="G14" s="23"/>
    </row>
    <row r="15" spans="1:7">
      <c r="A15" s="85"/>
      <c r="B15" s="19"/>
      <c r="C15" s="19"/>
      <c r="D15" s="20"/>
      <c r="E15" s="21"/>
      <c r="F15" s="76"/>
      <c r="G15" s="23"/>
    </row>
    <row r="16" spans="1:7">
      <c r="A16" s="85"/>
      <c r="B16" s="19"/>
      <c r="C16" s="19"/>
      <c r="D16" s="20"/>
      <c r="E16" s="21"/>
      <c r="F16" s="76"/>
      <c r="G16" s="23"/>
    </row>
    <row r="17" spans="1:7">
      <c r="A17" s="85"/>
      <c r="B17" s="19"/>
      <c r="C17" s="19"/>
      <c r="D17" s="20"/>
      <c r="E17" s="21"/>
      <c r="F17" s="76"/>
      <c r="G17" s="23"/>
    </row>
    <row r="18" spans="1:7">
      <c r="A18" s="29"/>
      <c r="B18" s="26"/>
      <c r="C18" s="30"/>
      <c r="D18" s="27"/>
      <c r="E18" s="21"/>
      <c r="F18" s="76"/>
      <c r="G18" s="23"/>
    </row>
    <row r="19" spans="1:7">
      <c r="A19" s="29"/>
      <c r="B19" s="26"/>
      <c r="C19" s="30"/>
      <c r="D19" s="27"/>
      <c r="E19" s="21"/>
      <c r="F19" s="76"/>
      <c r="G19" s="23"/>
    </row>
    <row r="20" spans="1:7">
      <c r="A20" s="31" t="s">
        <v>6</v>
      </c>
      <c r="B20" s="32"/>
      <c r="C20" s="33"/>
      <c r="D20" s="82">
        <f t="shared" ref="D20:G20" si="0">SUM(D10:D19)</f>
        <v>37.200000000000003</v>
      </c>
      <c r="E20" s="35">
        <f t="shared" si="0"/>
        <v>21.39</v>
      </c>
      <c r="F20" s="35">
        <f t="shared" si="0"/>
        <v>0</v>
      </c>
      <c r="G20" s="35">
        <f t="shared" si="0"/>
        <v>21.39</v>
      </c>
    </row>
    <row r="21" spans="1:7">
      <c r="A21" s="94"/>
      <c r="B21" s="95"/>
      <c r="C21" s="96"/>
      <c r="D21" s="95"/>
      <c r="E21" s="95"/>
      <c r="F21" s="95"/>
      <c r="G21" s="97"/>
    </row>
    <row r="22" spans="1:7">
      <c r="A22" s="98"/>
      <c r="B22" s="90" t="s">
        <v>10</v>
      </c>
      <c r="C22" s="99"/>
      <c r="D22" s="90"/>
      <c r="E22" s="90"/>
      <c r="F22" s="90"/>
      <c r="G22" s="91"/>
    </row>
    <row r="23" spans="1:7">
      <c r="A23" s="98"/>
      <c r="B23" s="90"/>
      <c r="C23" s="99"/>
      <c r="D23" s="90"/>
      <c r="E23" s="90"/>
      <c r="F23" s="90"/>
      <c r="G23" s="91"/>
    </row>
    <row r="24" spans="1:7">
      <c r="A24" s="98"/>
      <c r="B24" s="90" t="s">
        <v>11</v>
      </c>
      <c r="C24" s="36"/>
      <c r="D24" s="36"/>
      <c r="E24" s="36"/>
      <c r="F24" s="36"/>
      <c r="G24" s="91"/>
    </row>
    <row r="25" spans="1:7">
      <c r="A25" s="100"/>
      <c r="B25" s="36"/>
      <c r="C25" s="101"/>
      <c r="D25" s="36"/>
      <c r="E25" s="36"/>
      <c r="F25" s="36"/>
      <c r="G25" s="87"/>
    </row>
    <row r="28" spans="1:7">
      <c r="B28" s="88" t="s">
        <v>58</v>
      </c>
      <c r="C28" s="7"/>
      <c r="D28" s="7"/>
      <c r="E28" s="7"/>
      <c r="F28" s="9"/>
    </row>
    <row r="29" spans="1:7">
      <c r="B29" s="89"/>
      <c r="C29" s="90"/>
      <c r="D29" s="90"/>
      <c r="E29" s="90"/>
      <c r="F29" s="91"/>
    </row>
    <row r="30" spans="1:7">
      <c r="B30" s="93" t="s">
        <v>11</v>
      </c>
      <c r="C30" s="36"/>
      <c r="D30" s="36"/>
      <c r="E30" s="36"/>
      <c r="F30" s="87"/>
    </row>
    <row r="31" spans="1:7">
      <c r="B31" s="92"/>
      <c r="C31" s="36"/>
      <c r="D31" s="36"/>
      <c r="E31" s="36"/>
      <c r="F31" s="87"/>
    </row>
  </sheetData>
  <mergeCells count="3">
    <mergeCell ref="A8:C8"/>
    <mergeCell ref="A1:G1"/>
    <mergeCell ref="A2:G2"/>
  </mergeCells>
  <phoneticPr fontId="0" type="noConversion"/>
  <printOptions horizontalCentered="1" gridLines="1" gridLinesSet="0"/>
  <pageMargins left="0.75" right="0.75" top="0.43" bottom="0.77" header="0.23" footer="0.5"/>
  <pageSetup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Board mileage-master</vt:lpstr>
      <vt:lpstr>Fairview</vt:lpstr>
      <vt:lpstr>Fort LeBoeuf</vt:lpstr>
      <vt:lpstr>General McLane</vt:lpstr>
      <vt:lpstr>Girard</vt:lpstr>
      <vt:lpstr>Harbor Creek</vt:lpstr>
      <vt:lpstr>Iroquois</vt:lpstr>
      <vt:lpstr>Millcreek</vt:lpstr>
      <vt:lpstr>Northwestern </vt:lpstr>
      <vt:lpstr>Union City</vt:lpstr>
      <vt:lpstr>Wattsburg</vt:lpstr>
      <vt:lpstr>Superintendent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Director's Office</dc:creator>
  <cp:lastModifiedBy>Administrator</cp:lastModifiedBy>
  <cp:lastPrinted>2015-08-27T15:46:23Z</cp:lastPrinted>
  <dcterms:created xsi:type="dcterms:W3CDTF">1997-07-25T20:25:37Z</dcterms:created>
  <dcterms:modified xsi:type="dcterms:W3CDTF">2015-09-22T17:42:58Z</dcterms:modified>
</cp:coreProperties>
</file>