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aintenance\Renovation &amp; Feasibility Study\"/>
    </mc:Choice>
  </mc:AlternateContent>
  <bookViews>
    <workbookView xWindow="0" yWindow="0" windowWidth="24000" windowHeight="10020"/>
  </bookViews>
  <sheets>
    <sheet name="A9R8DF2" sheetId="1" r:id="rId1"/>
  </sheets>
  <definedNames>
    <definedName name="_xlnm.Print_Area" localSheetId="0">A9R8DF2!$A$1:$F$58</definedName>
    <definedName name="_xlnm.Print_Titles" localSheetId="0">A9R8DF2!$1:$2</definedName>
  </definedNames>
  <calcPr calcId="152511"/>
</workbook>
</file>

<file path=xl/calcChain.xml><?xml version="1.0" encoding="utf-8"?>
<calcChain xmlns="http://schemas.openxmlformats.org/spreadsheetml/2006/main">
  <c r="D48" i="1" l="1"/>
  <c r="D45" i="1"/>
  <c r="H52" i="1" l="1"/>
  <c r="D50" i="1" s="1"/>
  <c r="D21" i="1"/>
  <c r="H40" i="1" l="1"/>
  <c r="D38" i="1" s="1"/>
  <c r="D51" i="1"/>
  <c r="D52" i="1" s="1"/>
  <c r="D39" i="1" l="1"/>
  <c r="D40" i="1" s="1"/>
  <c r="H56" i="1"/>
  <c r="D56" i="1" l="1"/>
</calcChain>
</file>

<file path=xl/sharedStrings.xml><?xml version="1.0" encoding="utf-8"?>
<sst xmlns="http://schemas.openxmlformats.org/spreadsheetml/2006/main" count="184" uniqueCount="88">
  <si>
    <t xml:space="preserve"> </t>
  </si>
  <si>
    <t xml:space="preserve">Replace Boilers </t>
  </si>
  <si>
    <t xml:space="preserve">Y </t>
  </si>
  <si>
    <t xml:space="preserve">High efficiency pumps &amp; motors, variable speed drives </t>
  </si>
  <si>
    <t xml:space="preserve">Replace Split Chiller </t>
  </si>
  <si>
    <t xml:space="preserve">Flush &amp; clean existing piping system </t>
  </si>
  <si>
    <t xml:space="preserve">Replace Rooftop Units &amp; PTAC's in Business Office </t>
  </si>
  <si>
    <t xml:space="preserve">Replace Makeup Air Units &amp; Multizone Units, DDC Controls </t>
  </si>
  <si>
    <t xml:space="preserve">2016-HS1 </t>
  </si>
  <si>
    <t xml:space="preserve">Replace Air Handling Units &amp; Unit Ventilators </t>
  </si>
  <si>
    <t xml:space="preserve">2016-HS2 </t>
  </si>
  <si>
    <t xml:space="preserve">Replace Plumbing Fixtures + Partial Flooring </t>
  </si>
  <si>
    <t xml:space="preserve">N </t>
  </si>
  <si>
    <t xml:space="preserve">2016-HS3 </t>
  </si>
  <si>
    <t xml:space="preserve">Replace Exposed Plumbing Piping </t>
  </si>
  <si>
    <t xml:space="preserve">Sanitary, hot water, cold water </t>
  </si>
  <si>
    <t xml:space="preserve">2016 HS Subtotal </t>
  </si>
  <si>
    <t xml:space="preserve">2016-SC1 </t>
  </si>
  <si>
    <t xml:space="preserve">2016 SC Subtotal </t>
  </si>
  <si>
    <t xml:space="preserve">2016 Grand Total (HS + SC) </t>
  </si>
  <si>
    <t xml:space="preserve">Replace Low Voltage Systems </t>
  </si>
  <si>
    <t xml:space="preserve">Fire alarm, clock, intercom, lighting controls </t>
  </si>
  <si>
    <t xml:space="preserve">Replace Power Systems </t>
  </si>
  <si>
    <t xml:space="preserve">Service, switchgear, branch distribution, switchboards, sub-panels </t>
  </si>
  <si>
    <t xml:space="preserve">Add Wet Sprinklers </t>
  </si>
  <si>
    <t xml:space="preserve">Replace Ceilings </t>
  </si>
  <si>
    <t xml:space="preserve">Replace HVAC Hydronic Piping </t>
  </si>
  <si>
    <t xml:space="preserve">Replace Windows </t>
  </si>
  <si>
    <t xml:space="preserve">Replace Roof </t>
  </si>
  <si>
    <t xml:space="preserve">Exterior Door Replacement </t>
  </si>
  <si>
    <t xml:space="preserve">New Addition </t>
  </si>
  <si>
    <t xml:space="preserve">Notes: 1. All cost values were escalated for the year projected to occur in. </t>
  </si>
  <si>
    <t>Project Grand Total</t>
  </si>
  <si>
    <t>Service, switchgear, branch distribution, switchboards, sub-panels</t>
  </si>
  <si>
    <t>Comments</t>
  </si>
  <si>
    <t>Description</t>
  </si>
  <si>
    <t>High School</t>
  </si>
  <si>
    <t>Skill Center</t>
  </si>
  <si>
    <t>High School Grand Total</t>
  </si>
  <si>
    <t>Skill Center Grant Total</t>
  </si>
  <si>
    <t>2016-2017</t>
  </si>
  <si>
    <t>A 6 to 8 month completion time</t>
  </si>
  <si>
    <t xml:space="preserve">2019-HS1 </t>
  </si>
  <si>
    <t xml:space="preserve">2019 HS Subtotal </t>
  </si>
  <si>
    <t xml:space="preserve">2019 SC Subtotal </t>
  </si>
  <si>
    <t xml:space="preserve">2019 Grand Total (HS + SC) </t>
  </si>
  <si>
    <t>Renovate Existing Toilet Rooms</t>
  </si>
  <si>
    <t>Interior Renovations</t>
  </si>
  <si>
    <t>Architect &amp; Engineering Fees (6%)</t>
  </si>
  <si>
    <t>Contingency (10%)</t>
  </si>
  <si>
    <t>2016--Both</t>
  </si>
  <si>
    <t>2019--Both</t>
  </si>
  <si>
    <t>ACT 129 Funding
(Y / N)</t>
  </si>
  <si>
    <t>Contingency + A &amp; E Fees</t>
  </si>
  <si>
    <t xml:space="preserve">Erie County Technical School--Two Phase Project Plan TE# 2015.01 12-Jan-15 </t>
  </si>
  <si>
    <t>1.5 Years for completion</t>
  </si>
  <si>
    <t xml:space="preserve">2016-HS16 </t>
  </si>
  <si>
    <t xml:space="preserve">2016-HS4 </t>
  </si>
  <si>
    <t xml:space="preserve">2016-HS5 </t>
  </si>
  <si>
    <t>2016-HS6</t>
  </si>
  <si>
    <t xml:space="preserve">2016-HS7 </t>
  </si>
  <si>
    <t xml:space="preserve">2016-HS8 </t>
  </si>
  <si>
    <t xml:space="preserve">2016-HS9 </t>
  </si>
  <si>
    <t xml:space="preserve">2016-HS10 </t>
  </si>
  <si>
    <t xml:space="preserve">2016-HS11 </t>
  </si>
  <si>
    <t xml:space="preserve">2016-HS12 </t>
  </si>
  <si>
    <t>2016-HS13</t>
  </si>
  <si>
    <t xml:space="preserve">2016-HS14 </t>
  </si>
  <si>
    <t xml:space="preserve">2016-HS15 </t>
  </si>
  <si>
    <t xml:space="preserve">2016-SC2 </t>
  </si>
  <si>
    <t xml:space="preserve">2016-SC3 </t>
  </si>
  <si>
    <t xml:space="preserve">2016-SC4 </t>
  </si>
  <si>
    <t>2016-SC5</t>
  </si>
  <si>
    <t xml:space="preserve">2016-SC6 </t>
  </si>
  <si>
    <t xml:space="preserve">2016-SC7 </t>
  </si>
  <si>
    <t xml:space="preserve">2016-SC8 </t>
  </si>
  <si>
    <t xml:space="preserve">2016-SC9 </t>
  </si>
  <si>
    <t>2016-SC10</t>
  </si>
  <si>
    <t xml:space="preserve">2016-SC11 </t>
  </si>
  <si>
    <t xml:space="preserve">2016-SC12 </t>
  </si>
  <si>
    <t>2019-2020</t>
  </si>
  <si>
    <t>2019-HS2</t>
  </si>
  <si>
    <t>2019-SC1</t>
  </si>
  <si>
    <t>Phase 1</t>
  </si>
  <si>
    <t>Phase 2</t>
  </si>
  <si>
    <t>Item</t>
  </si>
  <si>
    <t>Cost Estimate</t>
  </si>
  <si>
    <t xml:space="preserve">Clean duct systems where possible. Remove &amp; reinstall ceiling. Roofing.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</si>
</sst>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34" borderId="10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6" fontId="20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19" fillId="33" borderId="12" xfId="0" applyFont="1" applyFill="1" applyBorder="1" applyAlignment="1">
      <alignment wrapText="1"/>
    </xf>
    <xf numFmtId="6" fontId="19" fillId="33" borderId="12" xfId="0" applyNumberFormat="1" applyFont="1" applyFill="1" applyBorder="1" applyAlignment="1">
      <alignment wrapText="1"/>
    </xf>
    <xf numFmtId="0" fontId="19" fillId="33" borderId="12" xfId="0" applyFont="1" applyFill="1" applyBorder="1" applyAlignment="1">
      <alignment horizontal="center" wrapText="1"/>
    </xf>
    <xf numFmtId="0" fontId="20" fillId="0" borderId="0" xfId="0" applyFont="1" applyAlignment="1"/>
    <xf numFmtId="0" fontId="20" fillId="0" borderId="0" xfId="0" applyFont="1" applyAlignment="1">
      <alignment horizontal="center" vertical="top" wrapText="1"/>
    </xf>
    <xf numFmtId="0" fontId="18" fillId="0" borderId="0" xfId="0" applyFont="1" applyFill="1" applyBorder="1" applyAlignment="1">
      <alignment horizontal="center" wrapText="1"/>
    </xf>
    <xf numFmtId="0" fontId="18" fillId="36" borderId="0" xfId="0" applyFont="1" applyFill="1" applyBorder="1" applyAlignment="1">
      <alignment horizontal="center" wrapText="1"/>
    </xf>
    <xf numFmtId="0" fontId="18" fillId="35" borderId="0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wrapText="1"/>
    </xf>
    <xf numFmtId="6" fontId="19" fillId="33" borderId="13" xfId="0" applyNumberFormat="1" applyFont="1" applyFill="1" applyBorder="1" applyAlignment="1">
      <alignment wrapText="1"/>
    </xf>
    <xf numFmtId="0" fontId="20" fillId="36" borderId="0" xfId="0" applyFont="1" applyFill="1" applyAlignment="1">
      <alignment wrapText="1"/>
    </xf>
    <xf numFmtId="0" fontId="19" fillId="36" borderId="0" xfId="0" applyFont="1" applyFill="1" applyAlignment="1">
      <alignment wrapText="1"/>
    </xf>
    <xf numFmtId="6" fontId="19" fillId="36" borderId="0" xfId="0" applyNumberFormat="1" applyFont="1" applyFill="1" applyAlignment="1">
      <alignment wrapText="1"/>
    </xf>
    <xf numFmtId="0" fontId="20" fillId="35" borderId="0" xfId="0" applyFont="1" applyFill="1" applyAlignment="1">
      <alignment wrapText="1"/>
    </xf>
    <xf numFmtId="0" fontId="19" fillId="35" borderId="0" xfId="0" applyFont="1" applyFill="1" applyAlignment="1">
      <alignment wrapText="1"/>
    </xf>
    <xf numFmtId="6" fontId="19" fillId="35" borderId="0" xfId="0" applyNumberFormat="1" applyFont="1" applyFill="1" applyAlignment="1">
      <alignment wrapText="1"/>
    </xf>
    <xf numFmtId="0" fontId="21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wrapText="1"/>
    </xf>
    <xf numFmtId="6" fontId="0" fillId="0" borderId="0" xfId="0" applyNumberFormat="1"/>
    <xf numFmtId="6" fontId="19" fillId="35" borderId="11" xfId="0" applyNumberFormat="1" applyFont="1" applyFill="1" applyBorder="1" applyAlignment="1">
      <alignment wrapText="1"/>
    </xf>
    <xf numFmtId="6" fontId="19" fillId="36" borderId="11" xfId="0" applyNumberFormat="1" applyFont="1" applyFill="1" applyBorder="1" applyAlignment="1">
      <alignment wrapText="1"/>
    </xf>
    <xf numFmtId="6" fontId="20" fillId="38" borderId="0" xfId="0" applyNumberFormat="1" applyFont="1" applyFill="1" applyAlignment="1">
      <alignment wrapText="1"/>
    </xf>
    <xf numFmtId="6" fontId="19" fillId="38" borderId="0" xfId="0" applyNumberFormat="1" applyFont="1" applyFill="1" applyAlignment="1">
      <alignment wrapText="1"/>
    </xf>
    <xf numFmtId="0" fontId="20" fillId="38" borderId="0" xfId="0" applyFont="1" applyFill="1" applyAlignment="1">
      <alignment wrapText="1"/>
    </xf>
    <xf numFmtId="0" fontId="19" fillId="38" borderId="0" xfId="0" applyFont="1" applyFill="1" applyAlignment="1">
      <alignment wrapText="1"/>
    </xf>
    <xf numFmtId="0" fontId="0" fillId="37" borderId="15" xfId="0" applyFill="1" applyBorder="1" applyAlignment="1">
      <alignment horizontal="center" vertical="center" textRotation="90"/>
    </xf>
    <xf numFmtId="0" fontId="0" fillId="37" borderId="16" xfId="0" applyFill="1" applyBorder="1" applyAlignment="1">
      <alignment horizontal="center" vertical="center" textRotation="90"/>
    </xf>
    <xf numFmtId="0" fontId="0" fillId="37" borderId="17" xfId="0" applyFill="1" applyBorder="1" applyAlignment="1">
      <alignment horizontal="center" vertical="center" textRotation="90"/>
    </xf>
    <xf numFmtId="0" fontId="16" fillId="0" borderId="14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wrapText="1"/>
    </xf>
    <xf numFmtId="6" fontId="19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topLeftCell="A22" zoomScaleNormal="100" workbookViewId="0">
      <selection activeCell="D43" sqref="D43"/>
    </sheetView>
  </sheetViews>
  <sheetFormatPr defaultRowHeight="15" x14ac:dyDescent="0.25"/>
  <cols>
    <col min="1" max="1" width="3.140625" customWidth="1"/>
    <col min="2" max="2" width="10" customWidth="1"/>
    <col min="3" max="3" width="47.5703125" customWidth="1"/>
    <col min="4" max="4" width="13.42578125" customWidth="1"/>
    <col min="5" max="5" width="13.42578125" hidden="1" customWidth="1"/>
    <col min="6" max="6" width="60.5703125" customWidth="1"/>
    <col min="8" max="8" width="11.85546875" bestFit="1" customWidth="1"/>
  </cols>
  <sheetData>
    <row r="1" spans="1:7" ht="20.25" customHeight="1" x14ac:dyDescent="0.25">
      <c r="B1" s="36" t="s">
        <v>54</v>
      </c>
      <c r="C1" s="36"/>
      <c r="D1" s="36"/>
      <c r="E1" s="36"/>
      <c r="F1" s="36"/>
    </row>
    <row r="2" spans="1:7" ht="12.95" customHeight="1" x14ac:dyDescent="0.25">
      <c r="B2" s="1" t="s">
        <v>85</v>
      </c>
      <c r="C2" s="1" t="s">
        <v>35</v>
      </c>
      <c r="D2" s="1" t="s">
        <v>86</v>
      </c>
      <c r="E2" s="1" t="s">
        <v>52</v>
      </c>
      <c r="F2" s="1" t="s">
        <v>34</v>
      </c>
      <c r="G2" t="s">
        <v>0</v>
      </c>
    </row>
    <row r="3" spans="1:7" ht="6.95" customHeight="1" x14ac:dyDescent="0.25">
      <c r="B3" s="13"/>
      <c r="C3" s="13"/>
      <c r="D3" s="13"/>
      <c r="E3" s="13"/>
      <c r="F3" s="13"/>
    </row>
    <row r="4" spans="1:7" x14ac:dyDescent="0.25">
      <c r="A4" s="33" t="s">
        <v>83</v>
      </c>
      <c r="B4" s="15" t="s">
        <v>40</v>
      </c>
      <c r="C4" s="15" t="s">
        <v>36</v>
      </c>
      <c r="D4" s="15"/>
      <c r="E4" s="13"/>
      <c r="F4" s="13"/>
    </row>
    <row r="5" spans="1:7" ht="15" customHeight="1" x14ac:dyDescent="0.25">
      <c r="A5" s="34"/>
      <c r="B5" s="12" t="s">
        <v>8</v>
      </c>
      <c r="C5" s="3" t="s">
        <v>1</v>
      </c>
      <c r="D5" s="4">
        <v>298700</v>
      </c>
      <c r="E5" s="5" t="s">
        <v>2</v>
      </c>
      <c r="F5" s="3" t="s">
        <v>3</v>
      </c>
      <c r="G5" t="s">
        <v>0</v>
      </c>
    </row>
    <row r="6" spans="1:7" x14ac:dyDescent="0.25">
      <c r="A6" s="34"/>
      <c r="B6" s="12" t="s">
        <v>10</v>
      </c>
      <c r="C6" s="3" t="s">
        <v>4</v>
      </c>
      <c r="D6" s="4">
        <v>334750</v>
      </c>
      <c r="E6" s="5" t="s">
        <v>2</v>
      </c>
      <c r="F6" s="3" t="s">
        <v>5</v>
      </c>
      <c r="G6" t="s">
        <v>0</v>
      </c>
    </row>
    <row r="7" spans="1:7" x14ac:dyDescent="0.25">
      <c r="A7" s="34"/>
      <c r="B7" s="12" t="s">
        <v>13</v>
      </c>
      <c r="C7" s="3" t="s">
        <v>46</v>
      </c>
      <c r="D7" s="4">
        <v>350000</v>
      </c>
      <c r="E7" s="5" t="s">
        <v>12</v>
      </c>
      <c r="F7" s="3"/>
      <c r="G7" t="s">
        <v>0</v>
      </c>
    </row>
    <row r="8" spans="1:7" x14ac:dyDescent="0.25">
      <c r="A8" s="34"/>
      <c r="B8" s="12" t="s">
        <v>57</v>
      </c>
      <c r="C8" s="3" t="s">
        <v>14</v>
      </c>
      <c r="D8" s="4">
        <v>221728</v>
      </c>
      <c r="E8" s="5" t="s">
        <v>12</v>
      </c>
      <c r="F8" s="3" t="s">
        <v>15</v>
      </c>
      <c r="G8" t="s">
        <v>0</v>
      </c>
    </row>
    <row r="9" spans="1:7" ht="15" customHeight="1" x14ac:dyDescent="0.25">
      <c r="A9" s="34"/>
      <c r="B9" s="12" t="s">
        <v>58</v>
      </c>
      <c r="C9" s="3" t="s">
        <v>11</v>
      </c>
      <c r="D9" s="4">
        <v>130864</v>
      </c>
      <c r="E9" s="5" t="s">
        <v>12</v>
      </c>
      <c r="F9" s="3"/>
      <c r="G9" t="s">
        <v>0</v>
      </c>
    </row>
    <row r="10" spans="1:7" ht="15" customHeight="1" x14ac:dyDescent="0.25">
      <c r="A10" s="34"/>
      <c r="B10" s="12" t="s">
        <v>59</v>
      </c>
      <c r="C10" s="3" t="s">
        <v>20</v>
      </c>
      <c r="D10" s="4">
        <v>601150</v>
      </c>
      <c r="E10" s="5" t="s">
        <v>12</v>
      </c>
      <c r="F10" s="3" t="s">
        <v>21</v>
      </c>
      <c r="G10" t="s">
        <v>0</v>
      </c>
    </row>
    <row r="11" spans="1:7" ht="15" customHeight="1" x14ac:dyDescent="0.25">
      <c r="A11" s="34"/>
      <c r="B11" s="12" t="s">
        <v>60</v>
      </c>
      <c r="C11" s="3" t="s">
        <v>22</v>
      </c>
      <c r="D11" s="4">
        <v>1202300</v>
      </c>
      <c r="E11" s="5" t="s">
        <v>12</v>
      </c>
      <c r="F11" s="3" t="s">
        <v>23</v>
      </c>
      <c r="G11" t="s">
        <v>0</v>
      </c>
    </row>
    <row r="12" spans="1:7" x14ac:dyDescent="0.25">
      <c r="A12" s="34"/>
      <c r="B12" s="12" t="s">
        <v>61</v>
      </c>
      <c r="C12" s="3" t="s">
        <v>24</v>
      </c>
      <c r="D12" s="4">
        <v>360690</v>
      </c>
      <c r="E12" s="5" t="s">
        <v>12</v>
      </c>
      <c r="F12" s="3"/>
      <c r="G12" t="s">
        <v>0</v>
      </c>
    </row>
    <row r="13" spans="1:7" x14ac:dyDescent="0.25">
      <c r="A13" s="34"/>
      <c r="B13" s="12" t="s">
        <v>62</v>
      </c>
      <c r="C13" s="3" t="s">
        <v>25</v>
      </c>
      <c r="D13" s="4">
        <v>750000</v>
      </c>
      <c r="E13" s="5" t="s">
        <v>12</v>
      </c>
      <c r="F13" s="3"/>
      <c r="G13" t="s">
        <v>0</v>
      </c>
    </row>
    <row r="14" spans="1:7" x14ac:dyDescent="0.25">
      <c r="A14" s="34"/>
      <c r="B14" s="12" t="s">
        <v>63</v>
      </c>
      <c r="C14" s="3" t="s">
        <v>27</v>
      </c>
      <c r="D14" s="4">
        <v>600000</v>
      </c>
      <c r="E14" s="5" t="s">
        <v>2</v>
      </c>
      <c r="F14" s="2"/>
      <c r="G14" t="s">
        <v>0</v>
      </c>
    </row>
    <row r="15" spans="1:7" x14ac:dyDescent="0.25">
      <c r="A15" s="34"/>
      <c r="B15" s="12" t="s">
        <v>64</v>
      </c>
      <c r="C15" s="3" t="s">
        <v>28</v>
      </c>
      <c r="D15" s="4">
        <v>1400000</v>
      </c>
      <c r="E15" s="5" t="s">
        <v>2</v>
      </c>
      <c r="F15" s="2"/>
      <c r="G15" t="s">
        <v>0</v>
      </c>
    </row>
    <row r="16" spans="1:7" x14ac:dyDescent="0.25">
      <c r="A16" s="34"/>
      <c r="B16" s="12" t="s">
        <v>65</v>
      </c>
      <c r="C16" s="3" t="s">
        <v>29</v>
      </c>
      <c r="D16" s="4">
        <v>250000</v>
      </c>
      <c r="E16" s="5" t="s">
        <v>2</v>
      </c>
      <c r="F16" s="2"/>
      <c r="G16" t="s">
        <v>0</v>
      </c>
    </row>
    <row r="17" spans="1:7" x14ac:dyDescent="0.25">
      <c r="A17" s="34"/>
      <c r="B17" s="12" t="s">
        <v>66</v>
      </c>
      <c r="C17" s="3" t="s">
        <v>47</v>
      </c>
      <c r="D17" s="4">
        <v>1000000</v>
      </c>
      <c r="E17" s="5" t="s">
        <v>2</v>
      </c>
      <c r="F17" s="2"/>
      <c r="G17" t="s">
        <v>0</v>
      </c>
    </row>
    <row r="18" spans="1:7" x14ac:dyDescent="0.25">
      <c r="A18" s="34"/>
      <c r="B18" s="12" t="s">
        <v>67</v>
      </c>
      <c r="C18" s="3" t="s">
        <v>26</v>
      </c>
      <c r="D18" s="4">
        <v>480920</v>
      </c>
      <c r="E18" s="5" t="s">
        <v>12</v>
      </c>
      <c r="F18" s="3"/>
      <c r="G18" t="s">
        <v>0</v>
      </c>
    </row>
    <row r="19" spans="1:7" ht="15" customHeight="1" x14ac:dyDescent="0.25">
      <c r="A19" s="34"/>
      <c r="B19" s="12" t="s">
        <v>68</v>
      </c>
      <c r="C19" s="3" t="s">
        <v>9</v>
      </c>
      <c r="D19" s="4">
        <v>1750485</v>
      </c>
      <c r="E19" s="5" t="s">
        <v>2</v>
      </c>
      <c r="F19" s="3" t="s">
        <v>87</v>
      </c>
      <c r="G19" t="s">
        <v>0</v>
      </c>
    </row>
    <row r="20" spans="1:7" ht="15" customHeight="1" x14ac:dyDescent="0.25">
      <c r="A20" s="34"/>
      <c r="B20" s="12" t="s">
        <v>56</v>
      </c>
      <c r="C20" s="3" t="s">
        <v>6</v>
      </c>
      <c r="D20" s="4">
        <v>113300</v>
      </c>
      <c r="E20" s="5" t="s">
        <v>2</v>
      </c>
      <c r="F20" s="3" t="s">
        <v>87</v>
      </c>
      <c r="G20" t="s">
        <v>0</v>
      </c>
    </row>
    <row r="21" spans="1:7" ht="15.75" thickBot="1" x14ac:dyDescent="0.3">
      <c r="A21" s="34"/>
      <c r="B21" s="7"/>
      <c r="C21" s="6" t="s">
        <v>16</v>
      </c>
      <c r="D21" s="27">
        <f>SUM(D5:D20)</f>
        <v>9844887</v>
      </c>
      <c r="E21" s="7"/>
      <c r="F21" s="24" t="s">
        <v>55</v>
      </c>
      <c r="G21" t="s">
        <v>0</v>
      </c>
    </row>
    <row r="22" spans="1:7" ht="6.95" customHeight="1" x14ac:dyDescent="0.25">
      <c r="A22" s="34"/>
      <c r="B22" s="5"/>
      <c r="C22" s="2"/>
      <c r="D22" s="2"/>
      <c r="E22" s="5"/>
      <c r="F22" s="3"/>
      <c r="G22" t="s">
        <v>0</v>
      </c>
    </row>
    <row r="23" spans="1:7" x14ac:dyDescent="0.25">
      <c r="A23" s="34"/>
      <c r="B23" s="14" t="s">
        <v>40</v>
      </c>
      <c r="C23" s="14" t="s">
        <v>37</v>
      </c>
      <c r="D23" s="18"/>
      <c r="E23" s="5"/>
      <c r="F23" s="3"/>
    </row>
    <row r="24" spans="1:7" x14ac:dyDescent="0.25">
      <c r="A24" s="34"/>
      <c r="B24" s="12" t="s">
        <v>17</v>
      </c>
      <c r="C24" s="3" t="s">
        <v>46</v>
      </c>
      <c r="D24" s="4">
        <v>150000</v>
      </c>
      <c r="E24" s="5" t="s">
        <v>12</v>
      </c>
      <c r="F24" s="3"/>
      <c r="G24" t="s">
        <v>0</v>
      </c>
    </row>
    <row r="25" spans="1:7" x14ac:dyDescent="0.25">
      <c r="A25" s="34"/>
      <c r="B25" s="12" t="s">
        <v>69</v>
      </c>
      <c r="C25" s="3" t="s">
        <v>14</v>
      </c>
      <c r="D25" s="4">
        <v>91237</v>
      </c>
      <c r="E25" s="5" t="s">
        <v>12</v>
      </c>
      <c r="F25" s="3" t="s">
        <v>15</v>
      </c>
      <c r="G25" t="s">
        <v>0</v>
      </c>
    </row>
    <row r="26" spans="1:7" x14ac:dyDescent="0.25">
      <c r="A26" s="34"/>
      <c r="B26" s="12" t="s">
        <v>70</v>
      </c>
      <c r="C26" s="3" t="s">
        <v>20</v>
      </c>
      <c r="D26" s="4">
        <v>281994</v>
      </c>
      <c r="E26" s="5" t="s">
        <v>12</v>
      </c>
      <c r="F26" s="3" t="s">
        <v>21</v>
      </c>
      <c r="G26" t="s">
        <v>0</v>
      </c>
    </row>
    <row r="27" spans="1:7" ht="15" customHeight="1" x14ac:dyDescent="0.25">
      <c r="A27" s="34"/>
      <c r="B27" s="12" t="s">
        <v>71</v>
      </c>
      <c r="C27" s="3" t="s">
        <v>22</v>
      </c>
      <c r="D27" s="4">
        <v>516989</v>
      </c>
      <c r="E27" s="5" t="s">
        <v>12</v>
      </c>
      <c r="F27" s="3" t="s">
        <v>33</v>
      </c>
      <c r="G27" t="s">
        <v>0</v>
      </c>
    </row>
    <row r="28" spans="1:7" x14ac:dyDescent="0.25">
      <c r="A28" s="34"/>
      <c r="B28" s="12" t="s">
        <v>72</v>
      </c>
      <c r="C28" s="3" t="s">
        <v>24</v>
      </c>
      <c r="D28" s="4">
        <v>140997</v>
      </c>
      <c r="E28" s="5" t="s">
        <v>12</v>
      </c>
      <c r="F28" s="3"/>
      <c r="G28" t="s">
        <v>0</v>
      </c>
    </row>
    <row r="29" spans="1:7" x14ac:dyDescent="0.25">
      <c r="A29" s="34"/>
      <c r="B29" s="12" t="s">
        <v>73</v>
      </c>
      <c r="C29" s="3" t="s">
        <v>25</v>
      </c>
      <c r="D29" s="4">
        <v>250000</v>
      </c>
      <c r="E29" s="5" t="s">
        <v>12</v>
      </c>
      <c r="F29" s="3"/>
      <c r="G29" t="s">
        <v>0</v>
      </c>
    </row>
    <row r="30" spans="1:7" x14ac:dyDescent="0.25">
      <c r="A30" s="34"/>
      <c r="B30" s="12" t="s">
        <v>74</v>
      </c>
      <c r="C30" s="3" t="s">
        <v>27</v>
      </c>
      <c r="D30" s="4">
        <v>125000</v>
      </c>
      <c r="E30" s="5" t="s">
        <v>2</v>
      </c>
      <c r="F30" s="2"/>
      <c r="G30" t="s">
        <v>0</v>
      </c>
    </row>
    <row r="31" spans="1:7" x14ac:dyDescent="0.25">
      <c r="A31" s="34"/>
      <c r="B31" s="12" t="s">
        <v>75</v>
      </c>
      <c r="C31" s="3" t="s">
        <v>28</v>
      </c>
      <c r="D31" s="4">
        <v>600000</v>
      </c>
      <c r="E31" s="5" t="s">
        <v>2</v>
      </c>
      <c r="F31" s="2"/>
      <c r="G31" t="s">
        <v>0</v>
      </c>
    </row>
    <row r="32" spans="1:7" x14ac:dyDescent="0.25">
      <c r="A32" s="34"/>
      <c r="B32" s="12" t="s">
        <v>76</v>
      </c>
      <c r="C32" s="3" t="s">
        <v>29</v>
      </c>
      <c r="D32" s="4">
        <v>65000</v>
      </c>
      <c r="E32" s="5" t="s">
        <v>2</v>
      </c>
      <c r="F32" s="2"/>
      <c r="G32" t="s">
        <v>0</v>
      </c>
    </row>
    <row r="33" spans="1:8" x14ac:dyDescent="0.25">
      <c r="A33" s="34"/>
      <c r="B33" s="12" t="s">
        <v>77</v>
      </c>
      <c r="C33" s="3" t="s">
        <v>47</v>
      </c>
      <c r="D33" s="4">
        <v>500000</v>
      </c>
      <c r="E33" s="5" t="s">
        <v>2</v>
      </c>
      <c r="F33" s="2"/>
      <c r="G33" t="s">
        <v>0</v>
      </c>
    </row>
    <row r="34" spans="1:8" ht="15" customHeight="1" x14ac:dyDescent="0.25">
      <c r="A34" s="34"/>
      <c r="B34" s="12" t="s">
        <v>78</v>
      </c>
      <c r="C34" s="3" t="s">
        <v>11</v>
      </c>
      <c r="D34" s="4">
        <v>59681</v>
      </c>
      <c r="E34" s="5" t="s">
        <v>12</v>
      </c>
      <c r="F34" s="3"/>
      <c r="G34" t="s">
        <v>0</v>
      </c>
    </row>
    <row r="35" spans="1:8" ht="15" customHeight="1" x14ac:dyDescent="0.25">
      <c r="A35" s="34"/>
      <c r="B35" s="12" t="s">
        <v>79</v>
      </c>
      <c r="C35" s="3" t="s">
        <v>7</v>
      </c>
      <c r="D35" s="4">
        <v>708640</v>
      </c>
      <c r="E35" s="5" t="s">
        <v>2</v>
      </c>
      <c r="F35" s="3" t="s">
        <v>87</v>
      </c>
      <c r="G35" t="s">
        <v>0</v>
      </c>
    </row>
    <row r="36" spans="1:8" ht="15.75" thickBot="1" x14ac:dyDescent="0.3">
      <c r="A36" s="34"/>
      <c r="B36" s="7"/>
      <c r="C36" s="6" t="s">
        <v>18</v>
      </c>
      <c r="D36" s="28">
        <v>3489538</v>
      </c>
      <c r="E36" s="7"/>
      <c r="F36" s="24" t="s">
        <v>55</v>
      </c>
      <c r="G36" t="s">
        <v>0</v>
      </c>
    </row>
    <row r="37" spans="1:8" ht="6.95" customHeight="1" x14ac:dyDescent="0.25">
      <c r="A37" s="34"/>
      <c r="B37" s="5"/>
      <c r="C37" s="2"/>
      <c r="D37" s="2"/>
      <c r="E37" s="5"/>
      <c r="F37" s="2"/>
      <c r="G37" t="s">
        <v>0</v>
      </c>
    </row>
    <row r="38" spans="1:8" ht="15" customHeight="1" x14ac:dyDescent="0.25">
      <c r="A38" s="34"/>
      <c r="B38" s="5" t="s">
        <v>50</v>
      </c>
      <c r="C38" s="2" t="s">
        <v>49</v>
      </c>
      <c r="D38" s="29">
        <f>H40*0.1</f>
        <v>1333442.5</v>
      </c>
      <c r="E38" s="5"/>
      <c r="F38" s="2"/>
    </row>
    <row r="39" spans="1:8" ht="15" customHeight="1" x14ac:dyDescent="0.25">
      <c r="A39" s="34"/>
      <c r="B39" s="5" t="s">
        <v>50</v>
      </c>
      <c r="C39" s="2" t="s">
        <v>48</v>
      </c>
      <c r="D39" s="29">
        <f>H40*0.06</f>
        <v>800065.5</v>
      </c>
      <c r="E39" s="5"/>
      <c r="F39" s="2"/>
    </row>
    <row r="40" spans="1:8" ht="15" customHeight="1" x14ac:dyDescent="0.25">
      <c r="A40" s="35"/>
      <c r="B40" s="10"/>
      <c r="C40" s="8" t="s">
        <v>19</v>
      </c>
      <c r="D40" s="9">
        <f>D36+D21+D39+D38</f>
        <v>15467933</v>
      </c>
      <c r="E40" s="10"/>
      <c r="F40" s="8"/>
      <c r="G40" t="s">
        <v>0</v>
      </c>
      <c r="H40" s="26">
        <f>D36+D21</f>
        <v>13334425</v>
      </c>
    </row>
    <row r="41" spans="1:8" ht="6.95" customHeight="1" x14ac:dyDescent="0.25">
      <c r="A41" s="40"/>
      <c r="B41" s="37"/>
      <c r="C41" s="38"/>
      <c r="D41" s="39"/>
      <c r="E41" s="37"/>
      <c r="F41" s="38"/>
      <c r="H41" s="26"/>
    </row>
    <row r="42" spans="1:8" ht="15" customHeight="1" x14ac:dyDescent="0.25">
      <c r="A42" s="33" t="s">
        <v>84</v>
      </c>
      <c r="B42" s="15" t="s">
        <v>80</v>
      </c>
      <c r="C42" s="15" t="s">
        <v>36</v>
      </c>
      <c r="D42" s="15"/>
      <c r="E42" s="5"/>
      <c r="F42" s="2"/>
    </row>
    <row r="43" spans="1:8" x14ac:dyDescent="0.25">
      <c r="A43" s="34"/>
      <c r="B43" s="12" t="s">
        <v>42</v>
      </c>
      <c r="C43" s="3" t="s">
        <v>30</v>
      </c>
      <c r="D43" s="4">
        <v>5000000</v>
      </c>
      <c r="E43" s="5" t="s">
        <v>2</v>
      </c>
      <c r="F43" s="2"/>
      <c r="G43" t="s">
        <v>0</v>
      </c>
    </row>
    <row r="44" spans="1:8" x14ac:dyDescent="0.25">
      <c r="A44" s="34"/>
      <c r="B44" s="12" t="s">
        <v>81</v>
      </c>
      <c r="C44" s="3" t="s">
        <v>47</v>
      </c>
      <c r="D44" s="4">
        <v>3525000</v>
      </c>
      <c r="E44" s="5" t="s">
        <v>2</v>
      </c>
      <c r="F44" s="2"/>
      <c r="G44" t="s">
        <v>0</v>
      </c>
    </row>
    <row r="45" spans="1:8" ht="15.75" thickBot="1" x14ac:dyDescent="0.3">
      <c r="A45" s="34"/>
      <c r="B45" s="7"/>
      <c r="C45" s="6" t="s">
        <v>43</v>
      </c>
      <c r="D45" s="27">
        <f>SUM(D43:D44)</f>
        <v>8525000</v>
      </c>
      <c r="E45" s="7"/>
      <c r="F45" s="25" t="s">
        <v>41</v>
      </c>
      <c r="G45" t="s">
        <v>0</v>
      </c>
    </row>
    <row r="46" spans="1:8" x14ac:dyDescent="0.25">
      <c r="A46" s="34"/>
      <c r="B46" s="14" t="s">
        <v>80</v>
      </c>
      <c r="C46" s="14" t="s">
        <v>37</v>
      </c>
      <c r="D46" s="18"/>
      <c r="E46" s="5"/>
      <c r="F46" s="2"/>
    </row>
    <row r="47" spans="1:8" x14ac:dyDescent="0.25">
      <c r="A47" s="34"/>
      <c r="B47" s="12" t="s">
        <v>82</v>
      </c>
      <c r="C47" s="3" t="s">
        <v>47</v>
      </c>
      <c r="D47" s="4">
        <v>1500000</v>
      </c>
      <c r="E47" s="5" t="s">
        <v>2</v>
      </c>
      <c r="F47" s="2"/>
      <c r="G47" t="s">
        <v>0</v>
      </c>
    </row>
    <row r="48" spans="1:8" ht="15.75" thickBot="1" x14ac:dyDescent="0.3">
      <c r="A48" s="34"/>
      <c r="B48" s="6"/>
      <c r="C48" s="6" t="s">
        <v>44</v>
      </c>
      <c r="D48" s="28">
        <f>SUM(D47:D47)</f>
        <v>1500000</v>
      </c>
      <c r="E48" s="7"/>
      <c r="F48" s="25" t="s">
        <v>41</v>
      </c>
      <c r="G48" t="s">
        <v>0</v>
      </c>
    </row>
    <row r="49" spans="1:8" ht="6.95" customHeight="1" x14ac:dyDescent="0.25">
      <c r="A49" s="34"/>
      <c r="B49" s="2"/>
      <c r="C49" s="2"/>
      <c r="D49" s="2"/>
      <c r="E49" s="5"/>
      <c r="F49" s="2"/>
      <c r="G49" t="s">
        <v>0</v>
      </c>
    </row>
    <row r="50" spans="1:8" ht="15" customHeight="1" x14ac:dyDescent="0.25">
      <c r="A50" s="34"/>
      <c r="B50" s="5" t="s">
        <v>51</v>
      </c>
      <c r="C50" s="2" t="s">
        <v>49</v>
      </c>
      <c r="D50" s="29">
        <f>H52*0.1</f>
        <v>1002500</v>
      </c>
      <c r="E50" s="5"/>
      <c r="F50" s="2"/>
    </row>
    <row r="51" spans="1:8" ht="15" customHeight="1" x14ac:dyDescent="0.25">
      <c r="A51" s="34"/>
      <c r="B51" s="5" t="s">
        <v>51</v>
      </c>
      <c r="C51" s="2" t="s">
        <v>48</v>
      </c>
      <c r="D51" s="29">
        <f>H52*0.06</f>
        <v>601500</v>
      </c>
      <c r="E51" s="5"/>
      <c r="F51" s="2"/>
    </row>
    <row r="52" spans="1:8" x14ac:dyDescent="0.25">
      <c r="A52" s="35"/>
      <c r="B52" s="8"/>
      <c r="C52" s="8" t="s">
        <v>45</v>
      </c>
      <c r="D52" s="9">
        <f>D48+D45+D51+D50</f>
        <v>11629000</v>
      </c>
      <c r="E52" s="10"/>
      <c r="F52" s="8"/>
      <c r="G52" t="s">
        <v>0</v>
      </c>
      <c r="H52" s="26">
        <f>D48+D45</f>
        <v>10025000</v>
      </c>
    </row>
    <row r="53" spans="1:8" x14ac:dyDescent="0.25">
      <c r="B53" s="21"/>
      <c r="C53" s="22" t="s">
        <v>38</v>
      </c>
      <c r="D53" s="23">
        <v>18369887</v>
      </c>
      <c r="E53" s="5"/>
      <c r="F53" s="2"/>
    </row>
    <row r="54" spans="1:8" x14ac:dyDescent="0.25">
      <c r="B54" s="18"/>
      <c r="C54" s="19" t="s">
        <v>39</v>
      </c>
      <c r="D54" s="20">
        <v>4989538</v>
      </c>
      <c r="E54" s="5"/>
      <c r="F54" s="2"/>
    </row>
    <row r="55" spans="1:8" x14ac:dyDescent="0.25">
      <c r="B55" s="31"/>
      <c r="C55" s="32" t="s">
        <v>53</v>
      </c>
      <c r="D55" s="30">
        <v>3737508</v>
      </c>
      <c r="E55" s="5"/>
      <c r="F55" s="2"/>
    </row>
    <row r="56" spans="1:8" ht="15.75" thickBot="1" x14ac:dyDescent="0.3">
      <c r="B56" s="16"/>
      <c r="C56" s="16" t="s">
        <v>32</v>
      </c>
      <c r="D56" s="17">
        <f>D54+D53+D55</f>
        <v>27096933</v>
      </c>
      <c r="E56" s="16"/>
      <c r="F56" s="16"/>
      <c r="H56" s="26">
        <f>D54+D53</f>
        <v>23359425</v>
      </c>
    </row>
    <row r="57" spans="1:8" ht="6.95" customHeight="1" thickTop="1" x14ac:dyDescent="0.25">
      <c r="B57" s="2"/>
      <c r="C57" s="2"/>
      <c r="D57" s="2"/>
      <c r="E57" s="2"/>
      <c r="F57" s="2"/>
    </row>
    <row r="58" spans="1:8" x14ac:dyDescent="0.25">
      <c r="B58" s="11" t="s">
        <v>31</v>
      </c>
      <c r="C58" s="2"/>
      <c r="D58" s="2"/>
      <c r="E58" s="2"/>
      <c r="F58" s="2"/>
    </row>
  </sheetData>
  <mergeCells count="3">
    <mergeCell ref="A42:A52"/>
    <mergeCell ref="B1:F1"/>
    <mergeCell ref="A4:A40"/>
  </mergeCells>
  <printOptions horizontalCentered="1"/>
  <pageMargins left="0" right="0" top="0.19" bottom="0.36" header="0.25" footer="0.17"/>
  <pageSetup fitToHeight="2" orientation="landscape" r:id="rId1"/>
  <headerFooter>
    <oddFooter>&amp;L&amp;9&amp;Z&amp;F&amp;R&amp;9&amp;D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A9R8DF2</vt:lpstr>
      <vt:lpstr>A9R8DF2!Print_Area</vt:lpstr>
      <vt:lpstr>A9R8DF2!Print_Titles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Jackson</dc:creator>
  <cp:lastModifiedBy>Erie County Technical School</cp:lastModifiedBy>
  <cp:lastPrinted>2015-01-21T20:36:19Z</cp:lastPrinted>
  <dcterms:created xsi:type="dcterms:W3CDTF">2014-07-18T14:03:11Z</dcterms:created>
  <dcterms:modified xsi:type="dcterms:W3CDTF">2015-01-21T20:36:21Z</dcterms:modified>
</cp:coreProperties>
</file>