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0" yWindow="240" windowWidth="9690" windowHeight="6990" firstSheet="1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45621"/>
</workbook>
</file>

<file path=xl/calcChain.xml><?xml version="1.0" encoding="utf-8"?>
<calcChain xmlns="http://schemas.openxmlformats.org/spreadsheetml/2006/main">
  <c r="A11" i="11" l="1"/>
  <c r="A11" i="10"/>
  <c r="A11" i="9"/>
  <c r="A11" i="13"/>
  <c r="A11" i="14"/>
  <c r="A11" i="6"/>
  <c r="A11" i="5"/>
  <c r="A11" i="4"/>
  <c r="A11" i="2"/>
  <c r="E9" i="15"/>
  <c r="D11" i="11"/>
  <c r="D11" i="4"/>
  <c r="E9" i="2" l="1"/>
  <c r="D11" i="14"/>
  <c r="B21" i="15"/>
  <c r="B22" i="15"/>
  <c r="B23" i="15"/>
  <c r="D11" i="9"/>
  <c r="D23" i="9" s="1"/>
  <c r="D20" i="11"/>
  <c r="E9" i="13"/>
  <c r="E11" i="13" s="1"/>
  <c r="E12" i="15"/>
  <c r="A11" i="15"/>
  <c r="D26" i="15"/>
  <c r="F26" i="15"/>
  <c r="A11" i="3"/>
  <c r="E9" i="14"/>
  <c r="B13" i="14"/>
  <c r="B14" i="14"/>
  <c r="B15" i="14"/>
  <c r="D22" i="14"/>
  <c r="F22" i="14"/>
  <c r="F25" i="13"/>
  <c r="E9" i="11"/>
  <c r="E11" i="1"/>
  <c r="E24" i="1" s="1"/>
  <c r="F24" i="1"/>
  <c r="D24" i="1"/>
  <c r="B15" i="2"/>
  <c r="B14" i="2"/>
  <c r="B13" i="2"/>
  <c r="F28" i="2"/>
  <c r="D28" i="2"/>
  <c r="E9" i="3"/>
  <c r="E11" i="3" s="1"/>
  <c r="G11" i="3" s="1"/>
  <c r="B15" i="3"/>
  <c r="B14" i="3"/>
  <c r="B13" i="3"/>
  <c r="F22" i="3"/>
  <c r="D22" i="3"/>
  <c r="E9" i="4"/>
  <c r="B15" i="4"/>
  <c r="B14" i="4"/>
  <c r="B13" i="4"/>
  <c r="F23" i="4"/>
  <c r="D23" i="4"/>
  <c r="E9" i="5"/>
  <c r="E11" i="5" s="1"/>
  <c r="G11" i="5" s="1"/>
  <c r="B15" i="5"/>
  <c r="B14" i="5"/>
  <c r="B13" i="5"/>
  <c r="F22" i="5"/>
  <c r="D22" i="5"/>
  <c r="E9" i="6"/>
  <c r="E11" i="6" s="1"/>
  <c r="G11" i="6" s="1"/>
  <c r="E21" i="6"/>
  <c r="B15" i="6"/>
  <c r="B14" i="6"/>
  <c r="B13" i="6"/>
  <c r="F22" i="6"/>
  <c r="D22" i="6"/>
  <c r="F20" i="11"/>
  <c r="E9" i="9"/>
  <c r="B15" i="9"/>
  <c r="B14" i="9"/>
  <c r="B13" i="9"/>
  <c r="F23" i="9"/>
  <c r="E9" i="10"/>
  <c r="B15" i="10"/>
  <c r="B14" i="10"/>
  <c r="B13" i="10"/>
  <c r="F22" i="10"/>
  <c r="D22" i="10"/>
  <c r="E11" i="2" l="1"/>
  <c r="G11" i="2" s="1"/>
  <c r="G28" i="2" s="1"/>
  <c r="E11" i="10"/>
  <c r="G11" i="10" s="1"/>
  <c r="G22" i="3"/>
  <c r="G12" i="15"/>
  <c r="E11" i="14"/>
  <c r="E22" i="14" s="1"/>
  <c r="G11" i="1"/>
  <c r="G24" i="1" s="1"/>
  <c r="E11" i="15"/>
  <c r="G11" i="15" s="1"/>
  <c r="G26" i="15" s="1"/>
  <c r="D25" i="13"/>
  <c r="E11" i="11"/>
  <c r="G11" i="11" s="1"/>
  <c r="G20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8" i="2"/>
  <c r="E26" i="15"/>
  <c r="G11" i="13"/>
  <c r="G25" i="13" s="1"/>
  <c r="E25" i="13"/>
  <c r="E23" i="9"/>
  <c r="E20" i="11"/>
  <c r="E23" i="4"/>
  <c r="G11" i="4"/>
  <c r="G23" i="4" s="1"/>
</calcChain>
</file>

<file path=xl/sharedStrings.xml><?xml version="1.0" encoding="utf-8"?>
<sst xmlns="http://schemas.openxmlformats.org/spreadsheetml/2006/main" count="310" uniqueCount="69">
  <si>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</si>
  <si>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</si>
  <si>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</si>
  <si>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</si>
  <si>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</si>
  <si>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</si>
  <si>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</si>
  <si>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</si>
  <si>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</si>
  <si>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</si>
  <si>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</si>
  <si>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</si>
  <si>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</si>
  <si>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</si>
  <si>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</si>
  <si>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</si>
  <si>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</si>
  <si>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</si>
  <si>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</si>
  <si>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</si>
  <si>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</si>
  <si>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</si>
  <si>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</si>
  <si>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</si>
  <si>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</si>
  <si>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</si>
  <si>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</si>
  <si>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</si>
  <si>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</si>
  <si>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</si>
  <si>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</si>
  <si>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</si>
  <si>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</si>
  <si>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</si>
  <si>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</si>
  <si>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</si>
  <si>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</si>
  <si>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</si>
  <si>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</si>
  <si>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</si>
  <si>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</si>
  <si>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</si>
  <si>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</si>
  <si>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</si>
  <si>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</si>
  <si>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</si>
  <si>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</si>
  <si>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</si>
  <si>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</si>
  <si>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</si>
  <si>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</si>
  <si>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</si>
  <si>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</si>
  <si>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</si>
  <si>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</si>
  <si>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</si>
  <si>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</si>
  <si>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</si>
  <si>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</si>
  <si>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</si>
  <si>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</si>
  <si>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</si>
  <si>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</si>
  <si>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</si>
  <si>
    <t>3005 West 53rd St., Erie, PA  16506</t>
  </si>
  <si>
    <t>8330 Keefer Rd, Girard, PA  16417</t>
  </si>
  <si>
    <t>miscellaneous business</t>
  </si>
  <si>
    <t>miscellaeous business</t>
  </si>
  <si>
    <t>special JOC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</si>
</sst>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A12" sqref="A12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40627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61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view="pageLayout" zoomScaleNormal="100" workbookViewId="0">
      <selection activeCell="C4" sqref="C4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65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41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0.57499999999999996</v>
      </c>
      <c r="F9" s="51" t="s">
        <v>39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40627</v>
      </c>
      <c r="B11" s="54" t="s">
        <v>12</v>
      </c>
      <c r="C11" s="54"/>
      <c r="D11" s="59">
        <v>25</v>
      </c>
      <c r="E11" s="1">
        <f>E9*D11</f>
        <v>14.374999999999998</v>
      </c>
      <c r="F11" s="56">
        <v>0</v>
      </c>
      <c r="G11" s="57">
        <f>SUM(E11:F11)</f>
        <v>14.374999999999998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62</v>
      </c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14.374999999999998</v>
      </c>
      <c r="F28" s="71">
        <f t="shared" si="0"/>
        <v>0</v>
      </c>
      <c r="G28" s="72">
        <f t="shared" si="0"/>
        <v>14.374999999999998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61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G12" sqref="G12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32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40627</v>
      </c>
      <c r="B11" s="19" t="s">
        <v>12</v>
      </c>
      <c r="C11" s="19"/>
      <c r="D11" s="78">
        <v>18</v>
      </c>
      <c r="E11" s="21">
        <f>E9*D11</f>
        <v>10.35</v>
      </c>
      <c r="F11" s="76">
        <v>0</v>
      </c>
      <c r="G11" s="23">
        <f>SUM(E11:F11)</f>
        <v>10.35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10.35</v>
      </c>
      <c r="F22" s="35">
        <f t="shared" si="0"/>
        <v>0</v>
      </c>
      <c r="G22" s="35">
        <f t="shared" si="0"/>
        <v>10.35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G16" sqref="G16:G17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35</v>
      </c>
      <c r="C4" s="5" t="s">
        <v>36</v>
      </c>
    </row>
    <row r="5" spans="1:7" ht="18.75" customHeight="1">
      <c r="A5" s="37" t="s">
        <v>14</v>
      </c>
      <c r="B5" s="4" t="s">
        <v>37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40627</v>
      </c>
      <c r="B11" s="19" t="s">
        <v>12</v>
      </c>
      <c r="C11" s="19"/>
      <c r="D11" s="80">
        <v>8</v>
      </c>
      <c r="E11" s="21">
        <f>E9*D11</f>
        <v>4.5999999999999996</v>
      </c>
      <c r="F11" s="76"/>
      <c r="G11" s="23">
        <f>SUM(E11:F11)</f>
        <v>4.5999999999999996</v>
      </c>
    </row>
    <row r="12" spans="1:7">
      <c r="A12" s="77"/>
      <c r="B12" s="19" t="s">
        <v>49</v>
      </c>
      <c r="C12" s="81"/>
      <c r="D12" s="80">
        <v>8</v>
      </c>
      <c r="E12" s="21">
        <f>D12*E9</f>
        <v>4.5999999999999996</v>
      </c>
      <c r="F12" s="76"/>
      <c r="G12" s="23">
        <f t="shared" ref="G12" si="0">SUM(E12:F12)</f>
        <v>4.5999999999999996</v>
      </c>
    </row>
    <row r="13" spans="1:7">
      <c r="A13" s="77"/>
      <c r="B13" s="54" t="s">
        <v>62</v>
      </c>
      <c r="C13" s="54"/>
      <c r="D13" s="80"/>
      <c r="E13" s="21"/>
      <c r="F13" s="76"/>
      <c r="G13" s="23"/>
    </row>
    <row r="14" spans="1:7">
      <c r="A14" s="53">
        <v>40604</v>
      </c>
      <c r="B14" s="4" t="s">
        <v>67</v>
      </c>
      <c r="D14" s="59">
        <v>8</v>
      </c>
      <c r="E14" s="1">
        <v>4.5999999999999996</v>
      </c>
      <c r="F14" s="56"/>
      <c r="G14" s="57">
        <v>4.5999999999999996</v>
      </c>
    </row>
    <row r="15" spans="1:7">
      <c r="A15" s="77">
        <v>40607</v>
      </c>
      <c r="B15" s="54" t="s">
        <v>66</v>
      </c>
      <c r="C15" s="54"/>
      <c r="D15" s="59">
        <v>8</v>
      </c>
      <c r="E15" s="1">
        <v>4.5999999999999996</v>
      </c>
      <c r="F15" s="76"/>
      <c r="G15" s="23">
        <v>4.5999999999999996</v>
      </c>
    </row>
    <row r="16" spans="1:7">
      <c r="A16" s="77">
        <v>40613</v>
      </c>
      <c r="B16" s="54" t="s">
        <v>66</v>
      </c>
      <c r="C16" s="54"/>
      <c r="D16" s="59">
        <v>8</v>
      </c>
      <c r="E16" s="1">
        <v>4.5999999999999996</v>
      </c>
      <c r="F16" s="76"/>
      <c r="G16" s="23">
        <v>4.5999999999999996</v>
      </c>
    </row>
    <row r="17" spans="1:7">
      <c r="A17" s="77">
        <v>40625</v>
      </c>
      <c r="B17" s="4" t="s">
        <v>68</v>
      </c>
      <c r="D17" s="59">
        <v>8</v>
      </c>
      <c r="E17" s="1">
        <v>4.5999999999999996</v>
      </c>
      <c r="G17" s="23">
        <v>4.5999999999999996</v>
      </c>
    </row>
    <row r="19" spans="1:7">
      <c r="A19" s="18"/>
      <c r="B19" s="54"/>
      <c r="C19" s="54"/>
      <c r="D19" s="59"/>
      <c r="E19" s="1"/>
      <c r="F19" s="76"/>
      <c r="G19" s="23"/>
    </row>
    <row r="20" spans="1:7">
      <c r="A20" s="18"/>
      <c r="B20" s="19"/>
      <c r="C20" s="19"/>
      <c r="D20" s="20"/>
      <c r="E20" s="21"/>
      <c r="F20" s="76"/>
      <c r="G20" s="23"/>
    </row>
    <row r="21" spans="1:7">
      <c r="A21" s="18"/>
      <c r="B21" s="81" t="str">
        <f>'Board mileage-master'!B13</f>
        <v>Please enter all other meetings attended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mileage-master'!B14</f>
        <v>and any travel related expenses incurred</v>
      </c>
      <c r="C22" s="81"/>
      <c r="D22" s="20"/>
      <c r="E22" s="21"/>
      <c r="F22" s="76"/>
      <c r="G22" s="23"/>
    </row>
    <row r="23" spans="1:7">
      <c r="A23" s="18"/>
      <c r="B23" s="81" t="str">
        <f>'Board mileage-master'!B15</f>
        <v>for which you request reimbursement.</v>
      </c>
      <c r="C23" s="81"/>
      <c r="D23" s="20"/>
      <c r="E23" s="21"/>
      <c r="F23" s="76"/>
      <c r="G23" s="23"/>
    </row>
    <row r="25" spans="1:7">
      <c r="A25" s="29"/>
      <c r="B25" s="26"/>
      <c r="C25" s="30"/>
      <c r="D25" s="27"/>
      <c r="E25" s="21"/>
      <c r="F25" s="76"/>
      <c r="G25" s="23"/>
    </row>
    <row r="26" spans="1:7">
      <c r="A26" s="31" t="s">
        <v>6</v>
      </c>
      <c r="B26" s="32"/>
      <c r="C26" s="33"/>
      <c r="D26" s="82">
        <f>SUM(D10:D25)</f>
        <v>48</v>
      </c>
      <c r="E26" s="35">
        <f>SUM(E10:E25)</f>
        <v>27.6</v>
      </c>
      <c r="F26" s="35">
        <f>SUM(F10:F25)</f>
        <v>0</v>
      </c>
      <c r="G26" s="83">
        <f>SUM(G11:G25)</f>
        <v>27.6</v>
      </c>
    </row>
    <row r="27" spans="1:7">
      <c r="A27" s="94"/>
      <c r="B27" s="95"/>
      <c r="C27" s="96"/>
      <c r="D27" s="95"/>
      <c r="E27" s="95"/>
      <c r="F27" s="95"/>
      <c r="G27" s="97"/>
    </row>
    <row r="28" spans="1:7">
      <c r="A28" s="98"/>
      <c r="B28" s="90" t="s">
        <v>10</v>
      </c>
      <c r="C28" s="99"/>
      <c r="D28" s="90"/>
      <c r="E28" s="90"/>
      <c r="F28" s="90"/>
      <c r="G28" s="91"/>
    </row>
    <row r="29" spans="1:7">
      <c r="A29" s="98"/>
      <c r="B29" s="90"/>
      <c r="C29" s="99"/>
      <c r="D29" s="90"/>
      <c r="E29" s="90"/>
      <c r="F29" s="90"/>
      <c r="G29" s="91"/>
    </row>
    <row r="30" spans="1:7">
      <c r="A30" s="100"/>
      <c r="B30" s="36" t="s">
        <v>11</v>
      </c>
      <c r="C30" s="36"/>
      <c r="D30" s="36"/>
      <c r="E30" s="36"/>
      <c r="F30" s="36"/>
      <c r="G30" s="87"/>
    </row>
    <row r="32" spans="1:7">
      <c r="B32" s="88" t="s">
        <v>61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51</v>
      </c>
      <c r="C4" s="5" t="s">
        <v>52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40627</v>
      </c>
      <c r="B11" s="19" t="s">
        <v>12</v>
      </c>
      <c r="C11" s="19"/>
      <c r="D11" s="80">
        <f>16.51*2</f>
        <v>33.020000000000003</v>
      </c>
      <c r="E11" s="21">
        <f>E9*D11</f>
        <v>18.986499999999999</v>
      </c>
      <c r="F11" s="76">
        <v>0</v>
      </c>
      <c r="G11" s="23">
        <f>SUM(E11:F11)</f>
        <v>18.986499999999999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18.986499999999999</v>
      </c>
      <c r="F23" s="35">
        <f t="shared" si="0"/>
        <v>0</v>
      </c>
      <c r="G23" s="35">
        <f t="shared" si="0"/>
        <v>18.986499999999999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61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40627</v>
      </c>
      <c r="B11" s="19" t="s">
        <v>12</v>
      </c>
      <c r="C11" s="19"/>
      <c r="D11" s="80">
        <v>28</v>
      </c>
      <c r="E11" s="21">
        <f>E9*D11</f>
        <v>16.099999999999998</v>
      </c>
      <c r="F11" s="76">
        <v>0</v>
      </c>
      <c r="G11" s="23">
        <f>SUM(E11:F11)</f>
        <v>16.099999999999998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16.099999999999998</v>
      </c>
      <c r="F22" s="35">
        <f t="shared" si="0"/>
        <v>0</v>
      </c>
      <c r="G22" s="35">
        <f t="shared" si="0"/>
        <v>16.099999999999998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  <c r="C4" s="5" t="s">
        <v>56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40627</v>
      </c>
      <c r="B11" s="19" t="s">
        <v>12</v>
      </c>
      <c r="C11" s="19"/>
      <c r="D11" s="80">
        <v>25</v>
      </c>
      <c r="E11" s="21">
        <f>E9*D11</f>
        <v>14.374999999999998</v>
      </c>
      <c r="F11" s="76">
        <v>0</v>
      </c>
      <c r="G11" s="23">
        <f>SUM(E11:F11)</f>
        <v>14.374999999999998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14.374999999999998</v>
      </c>
      <c r="F22" s="35">
        <f>SUM(F10:F21)</f>
        <v>0</v>
      </c>
      <c r="G22" s="35">
        <f>SUM(G10:G21)</f>
        <v>14.374999999999998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C4" sqref="C4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38" t="s">
        <v>64</v>
      </c>
    </row>
    <row r="5" spans="1:7" ht="18.75" customHeight="1">
      <c r="A5" s="37" t="s">
        <v>14</v>
      </c>
      <c r="B5" s="4" t="s">
        <v>34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40627</v>
      </c>
      <c r="B11" s="19" t="s">
        <v>12</v>
      </c>
      <c r="C11" s="19"/>
      <c r="D11" s="80">
        <f>8.54*2</f>
        <v>17.079999999999998</v>
      </c>
      <c r="E11" s="21">
        <f>E9*D11</f>
        <v>9.820999999999998</v>
      </c>
      <c r="F11" s="76">
        <v>0</v>
      </c>
      <c r="G11" s="23">
        <f>SUM(E11:F11)</f>
        <v>9.820999999999998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9.820999999999998</v>
      </c>
      <c r="F22" s="35">
        <f>SUM(F10:F21)</f>
        <v>0</v>
      </c>
      <c r="G22" s="35">
        <f>SUM(G10:G21)</f>
        <v>9.820999999999998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G12" sqref="G1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40627</v>
      </c>
      <c r="B11" s="19" t="s">
        <v>12</v>
      </c>
      <c r="C11" s="19"/>
      <c r="D11" s="80">
        <v>46</v>
      </c>
      <c r="E11" s="21">
        <f>E9*D11</f>
        <v>26.45</v>
      </c>
      <c r="F11" s="76">
        <v>0</v>
      </c>
      <c r="G11" s="23">
        <f>SUM(E11:F11)</f>
        <v>26.45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26.45</v>
      </c>
      <c r="F25" s="35">
        <f>SUM(F10:F24)</f>
        <v>0</v>
      </c>
      <c r="G25" s="35">
        <f>SUM(G10:G24)</f>
        <v>26.45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61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47</v>
      </c>
      <c r="C4" s="5" t="s">
        <v>50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40627</v>
      </c>
      <c r="B11" s="19" t="s">
        <v>12</v>
      </c>
      <c r="C11" s="19"/>
      <c r="D11" s="113">
        <f>26.36*2</f>
        <v>52.72</v>
      </c>
      <c r="E11" s="21">
        <f>E9*D11</f>
        <v>30.313999999999997</v>
      </c>
      <c r="F11" s="76">
        <v>0</v>
      </c>
      <c r="G11" s="23">
        <f>SUM(E11:F11)</f>
        <v>30.313999999999997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30.313999999999997</v>
      </c>
      <c r="F23" s="35">
        <f>SUM(F10:F22)</f>
        <v>0</v>
      </c>
      <c r="G23" s="35">
        <f>SUM(G10:G22)</f>
        <v>30.313999999999997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61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G17" sqref="G17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33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40627</v>
      </c>
      <c r="B11" s="19" t="s">
        <v>12</v>
      </c>
      <c r="C11" s="19"/>
      <c r="D11" s="114">
        <v>38</v>
      </c>
      <c r="E11" s="21">
        <f>E9*D11</f>
        <v>21.849999999999998</v>
      </c>
      <c r="F11" s="76">
        <v>0</v>
      </c>
      <c r="G11" s="23">
        <f>SUM(E11:F11)</f>
        <v>21.849999999999998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63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21.849999999999998</v>
      </c>
      <c r="F22" s="35">
        <f>SUM(F10:F21)</f>
        <v>0</v>
      </c>
      <c r="G22" s="83">
        <f>SUM(G10:G21)</f>
        <v>21.849999999999998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61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11" sqref="A1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</row>
    <row r="5" spans="1:7" ht="18.75" customHeight="1">
      <c r="A5" s="37" t="s">
        <v>14</v>
      </c>
      <c r="B5" s="4" t="s">
        <v>23</v>
      </c>
      <c r="D5" s="4" t="s">
        <v>54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40627</v>
      </c>
      <c r="B11" s="19" t="s">
        <v>12</v>
      </c>
      <c r="C11" s="19"/>
      <c r="D11" s="80">
        <f>22.9*2</f>
        <v>45.8</v>
      </c>
      <c r="E11" s="21">
        <f>D11*E9</f>
        <v>26.334999999999997</v>
      </c>
      <c r="F11" s="76">
        <v>0</v>
      </c>
      <c r="G11" s="23">
        <f>SUM(E11:F11)</f>
        <v>26.334999999999997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26.334999999999997</v>
      </c>
      <c r="F20" s="35">
        <f t="shared" si="0"/>
        <v>0</v>
      </c>
      <c r="G20" s="35">
        <f t="shared" si="0"/>
        <v>26.334999999999997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61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2015-01-22T13:02:08Z</cp:lastPrinted>
  <dcterms:created xsi:type="dcterms:W3CDTF">1997-07-25T20:25:37Z</dcterms:created>
  <dcterms:modified xsi:type="dcterms:W3CDTF">2015-03-19T12:50:34Z</dcterms:modified>
</cp:coreProperties>
</file>