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870" yWindow="240" windowWidth="9690" windowHeight="6990" activeTab="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45621"/>
</workbook>
</file>

<file path=xl/calcChain.xml><?xml version="1.0" encoding="utf-8"?>
<calcChain xmlns="http://schemas.openxmlformats.org/spreadsheetml/2006/main">
  <c r="A11" i="11" l="1"/>
  <c r="A11" i="10"/>
  <c r="A11" i="9"/>
  <c r="A11" i="13"/>
  <c r="A11" i="14"/>
  <c r="A11" i="6"/>
  <c r="A11" i="5"/>
  <c r="A11" i="4"/>
  <c r="A11" i="2"/>
  <c r="E9" i="15"/>
  <c r="D11" i="11"/>
  <c r="D11" i="4"/>
  <c r="E9" i="2" l="1"/>
  <c r="D11" i="14"/>
  <c r="B20" i="15"/>
  <c r="B21" i="15"/>
  <c r="B22" i="15"/>
  <c r="D11" i="9"/>
  <c r="D23" i="9" s="1"/>
  <c r="D20" i="11"/>
  <c r="E9" i="13"/>
  <c r="E11" i="13" s="1"/>
  <c r="E14" i="15"/>
  <c r="A11" i="15"/>
  <c r="D25" i="15"/>
  <c r="F25" i="15"/>
  <c r="A11" i="3"/>
  <c r="E9" i="14"/>
  <c r="B13" i="14"/>
  <c r="B14" i="14"/>
  <c r="B15" i="14"/>
  <c r="D22" i="14"/>
  <c r="F22" i="14"/>
  <c r="F25" i="13"/>
  <c r="E9" i="11"/>
  <c r="E11" i="1"/>
  <c r="E24" i="1" s="1"/>
  <c r="F24" i="1"/>
  <c r="D24" i="1"/>
  <c r="B15" i="2"/>
  <c r="B14" i="2"/>
  <c r="B13" i="2"/>
  <c r="F28" i="2"/>
  <c r="D28" i="2"/>
  <c r="E9" i="3"/>
  <c r="E11" i="3" s="1"/>
  <c r="G11" i="3" s="1"/>
  <c r="B15" i="3"/>
  <c r="B14" i="3"/>
  <c r="B13" i="3"/>
  <c r="F22" i="3"/>
  <c r="D22" i="3"/>
  <c r="E9" i="4"/>
  <c r="B15" i="4"/>
  <c r="B14" i="4"/>
  <c r="B13" i="4"/>
  <c r="F23" i="4"/>
  <c r="D23" i="4"/>
  <c r="E9" i="5"/>
  <c r="E11" i="5" s="1"/>
  <c r="G11" i="5" s="1"/>
  <c r="B15" i="5"/>
  <c r="B14" i="5"/>
  <c r="B13" i="5"/>
  <c r="F22" i="5"/>
  <c r="D22" i="5"/>
  <c r="E9" i="6"/>
  <c r="E11" i="6" s="1"/>
  <c r="G11" i="6" s="1"/>
  <c r="E21" i="6"/>
  <c r="B15" i="6"/>
  <c r="B14" i="6"/>
  <c r="B13" i="6"/>
  <c r="F22" i="6"/>
  <c r="D22" i="6"/>
  <c r="F20" i="11"/>
  <c r="E9" i="9"/>
  <c r="B15" i="9"/>
  <c r="B14" i="9"/>
  <c r="B13" i="9"/>
  <c r="F23" i="9"/>
  <c r="E9" i="10"/>
  <c r="B15" i="10"/>
  <c r="B14" i="10"/>
  <c r="B13" i="10"/>
  <c r="F22" i="10"/>
  <c r="D22" i="10"/>
  <c r="E11" i="2" l="1"/>
  <c r="G11" i="2" s="1"/>
  <c r="G28" i="2" s="1"/>
  <c r="E11" i="10"/>
  <c r="G11" i="10" s="1"/>
  <c r="G22" i="3"/>
  <c r="G14" i="15"/>
  <c r="E11" i="14"/>
  <c r="E22" i="14" s="1"/>
  <c r="G11" i="1"/>
  <c r="G24" i="1" s="1"/>
  <c r="E11" i="15"/>
  <c r="D25" i="13"/>
  <c r="E11" i="11"/>
  <c r="G11" i="11" s="1"/>
  <c r="G20" i="11" s="1"/>
  <c r="E11" i="9"/>
  <c r="G11" i="9" s="1"/>
  <c r="G23" i="9" s="1"/>
  <c r="E11" i="4"/>
  <c r="E22" i="3"/>
  <c r="E22" i="6"/>
  <c r="G22" i="6"/>
  <c r="E22" i="5"/>
  <c r="G22" i="5"/>
  <c r="E22" i="10" l="1"/>
  <c r="G11" i="14"/>
  <c r="G22" i="14" s="1"/>
  <c r="G22" i="10"/>
  <c r="E28" i="2"/>
  <c r="G11" i="15"/>
  <c r="E25" i="15"/>
  <c r="G25" i="15"/>
  <c r="G11" i="13"/>
  <c r="G25" i="13" s="1"/>
  <c r="E25" i="13"/>
  <c r="E23" i="9"/>
  <c r="E20" i="11"/>
  <c r="E23" i="4"/>
  <c r="G11" i="4"/>
  <c r="G23" i="4" s="1"/>
</calcChain>
</file>

<file path=xl/sharedStrings.xml><?xml version="1.0" encoding="utf-8"?>
<sst xmlns="http://schemas.openxmlformats.org/spreadsheetml/2006/main" count="306" uniqueCount="66">
  <si>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</si>
  <si>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</si>
  <si>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</si>
  <si>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</si>
  <si>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</si>
  <si>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</si>
  <si>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</si>
  <si>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</si>
  <si>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</si>
  <si>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</si>
  <si>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</si>
  <si>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</si>
  <si>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</si>
  <si>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</si>
  <si>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</si>
  <si>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</si>
  <si>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</si>
  <si>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</si>
  <si>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</si>
  <si>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</si>
  <si>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</si>
  <si>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</si>
  <si>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</si>
  <si>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</si>
  <si>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</si>
  <si>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</si>
  <si>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</si>
  <si>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</si>
  <si>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</si>
  <si>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</si>
  <si>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</si>
  <si>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</si>
  <si>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</si>
  <si>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</si>
  <si>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</si>
  <si>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</si>
  <si>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</si>
  <si>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</si>
  <si>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</si>
  <si>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</si>
  <si>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</si>
  <si>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</si>
  <si>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</si>
  <si>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</si>
  <si>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</si>
  <si>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</si>
  <si>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</si>
  <si>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</si>
  <si>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</si>
  <si>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Agenda review</t>
  </si>
  <si>
    <t>24704 Rockdale Rd, Union City, PA  16438</t>
  </si>
  <si>
    <t>Mr. John Hughes</t>
  </si>
  <si>
    <t>233 Propect Street, Girard, PA 16417</t>
  </si>
  <si>
    <t>Dr. Karen Downie</t>
  </si>
  <si>
    <t>100 Harthan Way, Albion PA 16401</t>
  </si>
  <si>
    <t>Alfred Rial</t>
  </si>
  <si>
    <t>2845 Euclid Blvd. Erie PA 16510</t>
  </si>
  <si>
    <t>Glen Black</t>
  </si>
  <si>
    <t>10595 Reservoir Road, Albion PA 16401</t>
  </si>
  <si>
    <t>Bill Lutz</t>
  </si>
  <si>
    <t>402 Parkside Dr., Erie, PA 16511</t>
  </si>
  <si>
    <t>Please make check payable to Erie County Vocational Technical School Foundation</t>
  </si>
  <si>
    <t>Professional Unit Negotiations</t>
  </si>
  <si>
    <t>NOREBT Meeting</t>
  </si>
  <si>
    <t>3005 West 53rd St., Erie, PA  16506</t>
  </si>
  <si>
    <t>8330 Keefer Rd, Girard, PA  16417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</si>
</sst>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B11" sqref="B11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5" width="12.5703125" style="4"/>
    <col min="6" max="6" width="13.5703125" style="4" customWidth="1"/>
    <col min="7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40599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61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view="pageLayout" zoomScaleNormal="100" workbookViewId="0">
      <selection activeCell="C4" sqref="C4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31</v>
      </c>
      <c r="C4" s="40" t="s">
        <v>65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41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38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0.57499999999999996</v>
      </c>
      <c r="F9" s="51" t="s">
        <v>39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40599</v>
      </c>
      <c r="B11" s="54" t="s">
        <v>12</v>
      </c>
      <c r="C11" s="54"/>
      <c r="D11" s="59">
        <v>25</v>
      </c>
      <c r="E11" s="1">
        <f>E9*D11</f>
        <v>14.374999999999998</v>
      </c>
      <c r="F11" s="56">
        <v>0</v>
      </c>
      <c r="G11" s="57">
        <f>SUM(E11:F11)</f>
        <v>14.374999999999998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 t="s">
        <v>62</v>
      </c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14.374999999999998</v>
      </c>
      <c r="F28" s="71">
        <f t="shared" si="0"/>
        <v>0</v>
      </c>
      <c r="G28" s="72">
        <f t="shared" si="0"/>
        <v>14.374999999999998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61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G12" sqref="G12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32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40599</v>
      </c>
      <c r="B11" s="19" t="s">
        <v>12</v>
      </c>
      <c r="C11" s="19"/>
      <c r="D11" s="78">
        <v>18</v>
      </c>
      <c r="E11" s="21">
        <f>E9*D11</f>
        <v>10.35</v>
      </c>
      <c r="F11" s="76">
        <v>0</v>
      </c>
      <c r="G11" s="23">
        <f>SUM(E11:F11)</f>
        <v>10.35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10.35</v>
      </c>
      <c r="F22" s="35">
        <f t="shared" si="0"/>
        <v>0</v>
      </c>
      <c r="G22" s="35">
        <f t="shared" si="0"/>
        <v>10.35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61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G16" sqref="G16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35</v>
      </c>
      <c r="C4" s="5" t="s">
        <v>36</v>
      </c>
    </row>
    <row r="5" spans="1:7" ht="18.75" customHeight="1">
      <c r="A5" s="37" t="s">
        <v>14</v>
      </c>
      <c r="B5" s="4" t="s">
        <v>37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40599</v>
      </c>
      <c r="B11" s="19" t="s">
        <v>12</v>
      </c>
      <c r="C11" s="19"/>
      <c r="D11" s="80">
        <v>8</v>
      </c>
      <c r="E11" s="21">
        <f>E9*D11</f>
        <v>4.5999999999999996</v>
      </c>
      <c r="F11" s="76"/>
      <c r="G11" s="23">
        <f>SUM(E11:F11)</f>
        <v>4.5999999999999996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49</v>
      </c>
      <c r="C14" s="81"/>
      <c r="D14" s="80">
        <v>8</v>
      </c>
      <c r="E14" s="21">
        <f>D14*E9</f>
        <v>4.5999999999999996</v>
      </c>
      <c r="F14" s="76"/>
      <c r="G14" s="23">
        <f t="shared" ref="G14" si="0">SUM(E14:F14)</f>
        <v>4.5999999999999996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53"/>
      <c r="B16" s="54" t="s">
        <v>62</v>
      </c>
      <c r="C16" s="54"/>
      <c r="D16" s="59"/>
      <c r="E16" s="1"/>
      <c r="F16" s="56"/>
      <c r="G16" s="57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9.1999999999999993</v>
      </c>
      <c r="F25" s="35">
        <f>SUM(F10:F24)</f>
        <v>0</v>
      </c>
      <c r="G25" s="83">
        <f>SUM(G10:G24)</f>
        <v>9.1999999999999993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100"/>
      <c r="B29" s="36" t="s">
        <v>11</v>
      </c>
      <c r="C29" s="36"/>
      <c r="D29" s="36"/>
      <c r="E29" s="36"/>
      <c r="F29" s="36"/>
      <c r="G29" s="87"/>
    </row>
    <row r="31" spans="1:7">
      <c r="B31" s="88" t="s">
        <v>61</v>
      </c>
      <c r="C31" s="7"/>
      <c r="D31" s="7"/>
      <c r="E31" s="7"/>
      <c r="F31" s="9"/>
    </row>
    <row r="32" spans="1:7">
      <c r="B32" s="89"/>
      <c r="C32" s="90"/>
      <c r="D32" s="90"/>
      <c r="E32" s="90"/>
      <c r="F32" s="91"/>
    </row>
    <row r="33" spans="2:6">
      <c r="B33" s="93" t="s">
        <v>11</v>
      </c>
      <c r="C33" s="36"/>
      <c r="D33" s="36"/>
      <c r="E33" s="36"/>
      <c r="F33" s="87"/>
    </row>
    <row r="34" spans="2:6">
      <c r="B34" s="92"/>
      <c r="C34" s="36"/>
      <c r="D34" s="36"/>
      <c r="E34" s="36"/>
      <c r="F34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51</v>
      </c>
      <c r="C4" s="5" t="s">
        <v>52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40599</v>
      </c>
      <c r="B11" s="19" t="s">
        <v>12</v>
      </c>
      <c r="C11" s="19"/>
      <c r="D11" s="80">
        <f>16.51*2</f>
        <v>33.020000000000003</v>
      </c>
      <c r="E11" s="21">
        <f>E9*D11</f>
        <v>18.986499999999999</v>
      </c>
      <c r="F11" s="76">
        <v>0</v>
      </c>
      <c r="G11" s="23">
        <f>SUM(E11:F11)</f>
        <v>18.986499999999999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18.986499999999999</v>
      </c>
      <c r="F23" s="35">
        <f t="shared" si="0"/>
        <v>0</v>
      </c>
      <c r="G23" s="35">
        <f t="shared" si="0"/>
        <v>18.986499999999999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61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G12" sqref="G12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40599</v>
      </c>
      <c r="B11" s="19" t="s">
        <v>12</v>
      </c>
      <c r="C11" s="19"/>
      <c r="D11" s="80">
        <v>28</v>
      </c>
      <c r="E11" s="21">
        <f>E9*D11</f>
        <v>16.099999999999998</v>
      </c>
      <c r="F11" s="76">
        <v>0</v>
      </c>
      <c r="G11" s="23">
        <f>SUM(E11:F11)</f>
        <v>16.099999999999998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16.099999999999998</v>
      </c>
      <c r="F22" s="35">
        <f t="shared" si="0"/>
        <v>0</v>
      </c>
      <c r="G22" s="35">
        <f t="shared" si="0"/>
        <v>16.099999999999998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61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G12" sqref="G12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55</v>
      </c>
      <c r="C4" s="5" t="s">
        <v>56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40599</v>
      </c>
      <c r="B11" s="19" t="s">
        <v>12</v>
      </c>
      <c r="C11" s="19"/>
      <c r="D11" s="80">
        <v>25</v>
      </c>
      <c r="E11" s="21">
        <f>E9*D11</f>
        <v>14.374999999999998</v>
      </c>
      <c r="F11" s="76">
        <v>0</v>
      </c>
      <c r="G11" s="23">
        <f>SUM(E11:F11)</f>
        <v>14.374999999999998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14.374999999999998</v>
      </c>
      <c r="F22" s="35">
        <f>SUM(F10:F21)</f>
        <v>0</v>
      </c>
      <c r="G22" s="35">
        <f>SUM(G10:G21)</f>
        <v>14.374999999999998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61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4" workbookViewId="0">
      <selection activeCell="C4" sqref="C4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48</v>
      </c>
      <c r="C4" s="38" t="s">
        <v>64</v>
      </c>
    </row>
    <row r="5" spans="1:7" ht="18.75" customHeight="1">
      <c r="A5" s="37" t="s">
        <v>14</v>
      </c>
      <c r="B5" s="4" t="s">
        <v>34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40599</v>
      </c>
      <c r="B11" s="19" t="s">
        <v>12</v>
      </c>
      <c r="C11" s="19"/>
      <c r="D11" s="80">
        <f>8.54*2</f>
        <v>17.079999999999998</v>
      </c>
      <c r="E11" s="21">
        <f>E9*D11</f>
        <v>9.820999999999998</v>
      </c>
      <c r="F11" s="76">
        <v>0</v>
      </c>
      <c r="G11" s="23">
        <f>SUM(E11:F11)</f>
        <v>9.820999999999998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9.820999999999998</v>
      </c>
      <c r="F22" s="35">
        <f>SUM(F10:F21)</f>
        <v>0</v>
      </c>
      <c r="G22" s="35">
        <f>SUM(G10:G21)</f>
        <v>9.820999999999998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61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G12" sqref="G12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58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40599</v>
      </c>
      <c r="B11" s="19" t="s">
        <v>12</v>
      </c>
      <c r="C11" s="19"/>
      <c r="D11" s="80">
        <v>46</v>
      </c>
      <c r="E11" s="21">
        <f>E9*D11</f>
        <v>26.45</v>
      </c>
      <c r="F11" s="76">
        <v>0</v>
      </c>
      <c r="G11" s="23">
        <f>SUM(E11:F11)</f>
        <v>26.45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26.45</v>
      </c>
      <c r="F25" s="35">
        <f>SUM(F10:F24)</f>
        <v>0</v>
      </c>
      <c r="G25" s="35">
        <f>SUM(G10:G24)</f>
        <v>26.45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61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47</v>
      </c>
      <c r="C4" s="5" t="s">
        <v>50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40599</v>
      </c>
      <c r="B11" s="19" t="s">
        <v>12</v>
      </c>
      <c r="C11" s="19"/>
      <c r="D11" s="113">
        <f>26.36*2</f>
        <v>52.72</v>
      </c>
      <c r="E11" s="21">
        <f>E9*D11</f>
        <v>30.313999999999997</v>
      </c>
      <c r="F11" s="76">
        <v>0</v>
      </c>
      <c r="G11" s="23">
        <f>SUM(E11:F11)</f>
        <v>30.313999999999997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30.313999999999997</v>
      </c>
      <c r="F23" s="35">
        <f>SUM(F10:F22)</f>
        <v>0</v>
      </c>
      <c r="G23" s="35">
        <f>SUM(G10:G22)</f>
        <v>30.313999999999997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61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G17" sqref="G17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33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40599</v>
      </c>
      <c r="B11" s="19" t="s">
        <v>12</v>
      </c>
      <c r="C11" s="19"/>
      <c r="D11" s="114">
        <v>38</v>
      </c>
      <c r="E11" s="21">
        <f>E9*D11</f>
        <v>21.849999999999998</v>
      </c>
      <c r="F11" s="76">
        <v>0</v>
      </c>
      <c r="G11" s="23">
        <f>SUM(E11:F11)</f>
        <v>21.849999999999998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 t="s">
        <v>63</v>
      </c>
      <c r="C17" s="19"/>
      <c r="D17" s="114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21.849999999999998</v>
      </c>
      <c r="F22" s="35">
        <f>SUM(F10:F21)</f>
        <v>0</v>
      </c>
      <c r="G22" s="83">
        <f>SUM(G10:G21)</f>
        <v>21.849999999999998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61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A11" sqref="A11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8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53</v>
      </c>
    </row>
    <row r="5" spans="1:7" ht="18.75" customHeight="1">
      <c r="A5" s="37" t="s">
        <v>14</v>
      </c>
      <c r="B5" s="4" t="s">
        <v>23</v>
      </c>
      <c r="D5" s="4" t="s">
        <v>54</v>
      </c>
    </row>
    <row r="7" spans="1:7">
      <c r="A7" s="6"/>
      <c r="B7" s="7"/>
      <c r="C7" s="8"/>
      <c r="D7" s="9"/>
      <c r="E7" s="6" t="s">
        <v>40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40599</v>
      </c>
      <c r="B11" s="19" t="s">
        <v>12</v>
      </c>
      <c r="C11" s="19"/>
      <c r="D11" s="80">
        <f>22.9*2</f>
        <v>45.8</v>
      </c>
      <c r="E11" s="21">
        <f>D11*E9</f>
        <v>26.334999999999997</v>
      </c>
      <c r="F11" s="76">
        <v>0</v>
      </c>
      <c r="G11" s="23">
        <f>SUM(E11:F11)</f>
        <v>26.334999999999997</v>
      </c>
    </row>
    <row r="12" spans="1:7">
      <c r="A12" s="53"/>
      <c r="B12" s="54" t="s">
        <v>62</v>
      </c>
      <c r="C12" s="54"/>
      <c r="D12" s="59"/>
      <c r="E12" s="1"/>
      <c r="F12" s="56"/>
      <c r="G12" s="57"/>
    </row>
    <row r="13" spans="1:7">
      <c r="A13" s="85"/>
      <c r="B13" s="19"/>
      <c r="C13" s="19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26.334999999999997</v>
      </c>
      <c r="F20" s="35">
        <f t="shared" si="0"/>
        <v>0</v>
      </c>
      <c r="G20" s="35">
        <f t="shared" si="0"/>
        <v>26.334999999999997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61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Administrator</cp:lastModifiedBy>
  <cp:lastPrinted>2015-01-22T13:02:08Z</cp:lastPrinted>
  <dcterms:created xsi:type="dcterms:W3CDTF">1997-07-25T20:25:37Z</dcterms:created>
  <dcterms:modified xsi:type="dcterms:W3CDTF">2015-02-20T13:19:11Z</dcterms:modified>
</cp:coreProperties>
</file>