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870" yWindow="240" windowWidth="9690" windowHeight="6990" firstSheet="4" activeTab="10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D11" i="11"/>
  <c r="A11" i="2"/>
  <c r="D11" i="4"/>
  <c r="E9" i="2" l="1"/>
  <c r="D11" i="14"/>
  <c r="B20" i="15"/>
  <c r="B21"/>
  <c r="B22"/>
  <c r="D11" i="9"/>
  <c r="E11" i="2"/>
  <c r="G11" s="1"/>
  <c r="D20" i="11"/>
  <c r="E9" i="13"/>
  <c r="E9" i="15"/>
  <c r="E14" s="1"/>
  <c r="A11"/>
  <c r="D25"/>
  <c r="F25"/>
  <c r="A11" i="3"/>
  <c r="D11" i="5"/>
  <c r="E9" i="14"/>
  <c r="A11"/>
  <c r="B13"/>
  <c r="B14"/>
  <c r="B15"/>
  <c r="E21"/>
  <c r="D22"/>
  <c r="F22"/>
  <c r="D11" i="13"/>
  <c r="A11"/>
  <c r="F25"/>
  <c r="D23" i="9"/>
  <c r="A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B15"/>
  <c r="B14"/>
  <c r="B13"/>
  <c r="A11"/>
  <c r="F22"/>
  <c r="D22"/>
  <c r="E11" l="1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E11" i="4"/>
  <c r="G28" i="2"/>
  <c r="E22" i="10"/>
  <c r="E22" i="3"/>
  <c r="E22" i="6"/>
  <c r="G22"/>
  <c r="E22" i="5"/>
  <c r="G22"/>
  <c r="G11" i="14" l="1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<sst xmlns="http://schemas.openxmlformats.org/spreadsheetml/2006/main" count="294" uniqueCount="65">
  <si>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</si>
  <si>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</si>
  <si>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</si>
  <si>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</si>
  <si>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</si>
  <si>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</si>
  <si>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</si>
  <si>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</si>
  <si>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</si>
  <si>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</si>
  <si>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</si>
  <si>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</si>
  <si>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</si>
  <si>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</si>
  <si>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</si>
  <si>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</si>
  <si>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</si>
  <si>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</si>
  <si>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</si>
  <si>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</si>
  <si>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</si>
  <si>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</si>
  <si>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</si>
  <si>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</si>
  <si>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</si>
  <si>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</si>
  <si>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</si>
  <si>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</si>
  <si>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</si>
  <si>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</si>
  <si>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Sam Ring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</si>
  <si>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</si>
  <si>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</si>
  <si>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</si>
  <si>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</si>
  <si>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</si>
  <si>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</si>
  <si>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</si>
  <si>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</si>
  <si>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</si>
  <si>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</si>
  <si>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</si>
  <si>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</si>
  <si>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</si>
  <si>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</si>
  <si>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</si>
  <si>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</si>
  <si>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</si>
  <si>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</si>
  <si>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</si>
  <si>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</si>
  <si>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</si>
  <si>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Brian Rogala</t>
  </si>
  <si>
    <t>2705 Groveland Ave, Erie, PA 16510</t>
  </si>
  <si>
    <t>Please make check payable to Erie County Vocational Technical Foundation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</si>
  <si>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</si>
  <si>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</si>
  <si>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</si>
  <si>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</si>
  <si>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</si>
  <si>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</si>
  <si>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</si>
  <si>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NOREBT Meeting-IU5</t>
  </si>
  <si>
    <t>Dr. Karen Downie</t>
  </si>
  <si>
    <t>100 Harthan Way, Albion PA 16401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</si>
</sst>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1" sqref="A11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31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40081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54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A11" sqref="A11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32</v>
      </c>
      <c r="C4" s="40" t="s">
        <v>33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46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43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0.56499999999999995</v>
      </c>
      <c r="F9" s="51" t="s">
        <v>44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40081</v>
      </c>
      <c r="B11" s="54" t="s">
        <v>12</v>
      </c>
      <c r="C11" s="54"/>
      <c r="D11" s="59">
        <v>25</v>
      </c>
      <c r="E11" s="1">
        <f>E9*D11</f>
        <v>14.124999999999998</v>
      </c>
      <c r="F11" s="56">
        <v>0</v>
      </c>
      <c r="G11" s="57">
        <f>SUM(E11:F11)</f>
        <v>14.124999999999998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14.124999999999998</v>
      </c>
      <c r="F28" s="71">
        <f t="shared" si="0"/>
        <v>0</v>
      </c>
      <c r="G28" s="72">
        <f t="shared" si="0"/>
        <v>14.124999999999998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54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7" sqref="A17:G1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34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40081</v>
      </c>
      <c r="B11" s="19" t="s">
        <v>12</v>
      </c>
      <c r="C11" s="19"/>
      <c r="D11" s="78">
        <v>18</v>
      </c>
      <c r="E11" s="21">
        <f>E9*D11</f>
        <v>10.169999999999998</v>
      </c>
      <c r="F11" s="76">
        <v>0</v>
      </c>
      <c r="G11" s="23">
        <f>SUM(E11:F11)</f>
        <v>10.169999999999998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10.169999999999998</v>
      </c>
      <c r="F22" s="35">
        <f t="shared" si="0"/>
        <v>0</v>
      </c>
      <c r="G22" s="35">
        <f t="shared" si="0"/>
        <v>10.169999999999998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54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J25" sqref="J25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42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40081</v>
      </c>
      <c r="B11" s="19" t="s">
        <v>12</v>
      </c>
      <c r="C11" s="19"/>
      <c r="D11" s="80">
        <v>8</v>
      </c>
      <c r="E11" s="21">
        <f>E9*D11</f>
        <v>4.5199999999999996</v>
      </c>
      <c r="F11" s="76"/>
      <c r="G11" s="23">
        <f>SUM(E11:F11)</f>
        <v>4.5199999999999996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58</v>
      </c>
      <c r="C14" s="81"/>
      <c r="D14" s="80">
        <v>8</v>
      </c>
      <c r="E14" s="21">
        <f>D14*E9</f>
        <v>4.5199999999999996</v>
      </c>
      <c r="F14" s="76"/>
      <c r="G14" s="23">
        <f t="shared" ref="G14" si="0">SUM(E14:F14)</f>
        <v>4.5199999999999996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9.0399999999999991</v>
      </c>
      <c r="F25" s="35">
        <f>SUM(F10:F24)</f>
        <v>0</v>
      </c>
      <c r="G25" s="83">
        <f>SUM(G10:G24)</f>
        <v>9.0399999999999991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54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J15" sqref="J1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60</v>
      </c>
      <c r="C4" s="5" t="s">
        <v>61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40081</v>
      </c>
      <c r="B11" s="19" t="s">
        <v>12</v>
      </c>
      <c r="C11" s="19"/>
      <c r="D11" s="80">
        <f>16.51*2</f>
        <v>33.020000000000003</v>
      </c>
      <c r="E11" s="21">
        <f>E9*D11</f>
        <v>18.656300000000002</v>
      </c>
      <c r="F11" s="76">
        <v>0</v>
      </c>
      <c r="G11" s="23">
        <f>SUM(E11:F11)</f>
        <v>18.656300000000002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18.656300000000002</v>
      </c>
      <c r="F23" s="35">
        <f t="shared" si="0"/>
        <v>0</v>
      </c>
      <c r="G23" s="35">
        <f t="shared" si="0"/>
        <v>18.656300000000002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54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8515625" defaultRowHeight="12.75"/>
  <cols>
    <col min="1" max="1" width="12.28515625" style="37"/>
    <col min="2" max="2" width="12.28515625" style="4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37</v>
      </c>
      <c r="C4" s="5" t="s">
        <v>38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40081</v>
      </c>
      <c r="B11" s="19" t="s">
        <v>12</v>
      </c>
      <c r="C11" s="19"/>
      <c r="D11" s="80">
        <f>12.53*2</f>
        <v>25.06</v>
      </c>
      <c r="E11" s="21">
        <f>E9*D11</f>
        <v>14.158899999999997</v>
      </c>
      <c r="F11" s="76">
        <v>0</v>
      </c>
      <c r="G11" s="23">
        <f>SUM(E11:F11)</f>
        <v>14.158899999999997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14.158899999999997</v>
      </c>
      <c r="F22" s="35">
        <f t="shared" si="0"/>
        <v>0</v>
      </c>
      <c r="G22" s="35">
        <f t="shared" si="0"/>
        <v>14.158899999999997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54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52</v>
      </c>
      <c r="C4" s="5" t="s">
        <v>53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40081</v>
      </c>
      <c r="B11" s="19" t="s">
        <v>12</v>
      </c>
      <c r="C11" s="19"/>
      <c r="D11" s="80">
        <v>25</v>
      </c>
      <c r="E11" s="21">
        <f>E9*D11</f>
        <v>14.124999999999998</v>
      </c>
      <c r="F11" s="76">
        <v>0</v>
      </c>
      <c r="G11" s="23">
        <f>SUM(E11:F11)</f>
        <v>14.124999999999998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14.124999999999998</v>
      </c>
      <c r="F22" s="35">
        <f>SUM(F10:F21)</f>
        <v>0</v>
      </c>
      <c r="G22" s="35">
        <f>SUM(G10:G21)</f>
        <v>14.124999999999998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54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C16" sqref="C16:C17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56</v>
      </c>
      <c r="C4" s="38" t="s">
        <v>57</v>
      </c>
    </row>
    <row r="5" spans="1:7" ht="18.75" customHeight="1">
      <c r="A5" s="37" t="s">
        <v>14</v>
      </c>
      <c r="B5" s="4" t="s">
        <v>36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40081</v>
      </c>
      <c r="B11" s="19" t="s">
        <v>12</v>
      </c>
      <c r="C11" s="19"/>
      <c r="D11" s="80">
        <f>8.54*2</f>
        <v>17.079999999999998</v>
      </c>
      <c r="E11" s="21">
        <f>E9*D11</f>
        <v>9.6501999999999981</v>
      </c>
      <c r="F11" s="76">
        <v>0</v>
      </c>
      <c r="G11" s="23">
        <f>SUM(E11:F11)</f>
        <v>9.6501999999999981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9.6501999999999981</v>
      </c>
      <c r="F22" s="35">
        <f>SUM(F10:F21)</f>
        <v>0</v>
      </c>
      <c r="G22" s="35">
        <f>SUM(G10:G21)</f>
        <v>9.6501999999999981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54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22" sqref="A2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39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40081</v>
      </c>
      <c r="B11" s="19" t="s">
        <v>12</v>
      </c>
      <c r="C11" s="19"/>
      <c r="D11" s="80">
        <f>24.36*2</f>
        <v>48.72</v>
      </c>
      <c r="E11" s="21">
        <f>E9*D11</f>
        <v>27.526799999999998</v>
      </c>
      <c r="F11" s="76">
        <v>0</v>
      </c>
      <c r="G11" s="23">
        <f>SUM(E11:F11)</f>
        <v>27.526799999999998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48.72</v>
      </c>
      <c r="E25" s="35">
        <f>SUM(E10:E24)</f>
        <v>27.526799999999998</v>
      </c>
      <c r="F25" s="35">
        <f>SUM(F10:F24)</f>
        <v>0</v>
      </c>
      <c r="G25" s="35">
        <f>SUM(G10:G24)</f>
        <v>27.526799999999998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54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L33" sqref="L33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  <c r="C4" s="5" t="s">
        <v>59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40081</v>
      </c>
      <c r="B11" s="19" t="s">
        <v>12</v>
      </c>
      <c r="C11" s="19"/>
      <c r="D11" s="85">
        <f>26.36*2</f>
        <v>52.72</v>
      </c>
      <c r="E11" s="21">
        <f>E9*D11</f>
        <v>29.786799999999996</v>
      </c>
      <c r="F11" s="76">
        <v>0</v>
      </c>
      <c r="G11" s="23">
        <f>SUM(E11:F11)</f>
        <v>29.786799999999996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29.786799999999996</v>
      </c>
      <c r="F23" s="35">
        <f>SUM(F10:F22)</f>
        <v>0</v>
      </c>
      <c r="G23" s="35">
        <f>SUM(G10:G22)</f>
        <v>29.786799999999996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54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4" workbookViewId="0">
      <selection activeCell="I33" sqref="I33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35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40081</v>
      </c>
      <c r="B11" s="19" t="s">
        <v>12</v>
      </c>
      <c r="C11" s="19"/>
      <c r="D11" s="86">
        <v>38</v>
      </c>
      <c r="E11" s="21">
        <f>E9*D11</f>
        <v>21.47</v>
      </c>
      <c r="F11" s="76">
        <v>0</v>
      </c>
      <c r="G11" s="23">
        <f>SUM(E11:F11)</f>
        <v>21.47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>
        <v>40065</v>
      </c>
      <c r="B17" s="19" t="s">
        <v>62</v>
      </c>
      <c r="C17" s="19"/>
      <c r="D17" s="86">
        <v>52</v>
      </c>
      <c r="E17" s="21">
        <f>D17*E9</f>
        <v>29.379999999999995</v>
      </c>
      <c r="F17" s="76"/>
      <c r="G17" s="23">
        <f>E17</f>
        <v>29.379999999999995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90</v>
      </c>
      <c r="E22" s="35">
        <f>SUM(E10:E21)</f>
        <v>50.849999999999994</v>
      </c>
      <c r="F22" s="35">
        <f>SUM(F10:F21)</f>
        <v>0</v>
      </c>
      <c r="G22" s="83">
        <f>SUM(G10:G21)</f>
        <v>50.849999999999994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54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4" workbookViewId="0">
      <selection activeCell="J17" sqref="J17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6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63</v>
      </c>
    </row>
    <row r="5" spans="1:7" ht="18.75" customHeight="1">
      <c r="A5" s="37" t="s">
        <v>14</v>
      </c>
      <c r="B5" s="4" t="s">
        <v>23</v>
      </c>
      <c r="D5" s="4" t="s">
        <v>64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40081</v>
      </c>
      <c r="B11" s="19" t="s">
        <v>12</v>
      </c>
      <c r="C11" s="19"/>
      <c r="D11" s="80">
        <f>22.9*2</f>
        <v>45.8</v>
      </c>
      <c r="E11" s="21">
        <f>D11*E9</f>
        <v>25.876999999999995</v>
      </c>
      <c r="F11" s="76">
        <v>0</v>
      </c>
      <c r="G11" s="23">
        <f>SUM(E11:F11)</f>
        <v>25.876999999999995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25.876999999999995</v>
      </c>
      <c r="F20" s="35">
        <f t="shared" si="0"/>
        <v>0</v>
      </c>
      <c r="G20" s="35">
        <f t="shared" si="0"/>
        <v>25.876999999999995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54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2013-08-23T12:19:20Z</cp:lastPrinted>
  <dcterms:created xsi:type="dcterms:W3CDTF">1997-07-25T20:25:37Z</dcterms:created>
  <dcterms:modified xsi:type="dcterms:W3CDTF">2013-08-23T12:21:11Z</dcterms:modified>
</cp:coreProperties>
</file>