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8-30-13" sheetId="1" r:id="rId1"/>
  </sheets>
  <definedNames>
    <definedName name="_xlnm.Print_Area" localSheetId="0">'8-30-13'!$A$2:$B$137</definedName>
    <definedName name="_xlnm.Print_Titles" localSheetId="0">'8-30-13'!$3:$4</definedName>
  </definedNames>
  <calcPr calcId="125725"/>
</workbook>
</file>

<file path=xl/calcChain.xml><?xml version="1.0" encoding="utf-8"?>
<calcChain xmlns="http://schemas.openxmlformats.org/spreadsheetml/2006/main">
  <c r="B120" i="1"/>
  <c r="B38"/>
  <c r="B45"/>
  <c r="B24"/>
  <c r="B29"/>
  <c r="B14"/>
  <c r="B16"/>
  <c r="B9"/>
  <c r="B59" l="1"/>
  <c r="B85" l="1"/>
  <c r="B18" l="1"/>
  <c r="B37" l="1"/>
  <c r="B78" l="1"/>
  <c r="B91"/>
  <c r="B86"/>
  <c r="B93" l="1"/>
  <c r="B105"/>
  <c r="B122" l="1"/>
  <c r="B67"/>
  <c r="B128"/>
  <c r="B71"/>
  <c r="B118"/>
  <c r="B55"/>
  <c r="B124" l="1"/>
  <c r="B32"/>
  <c r="B73"/>
  <c r="B101"/>
  <c r="B107" s="1"/>
  <c r="B12"/>
  <c r="B19" s="1"/>
</calcChain>
</file>

<file path=xl/sharedStrings.xml><?xml version="1.0" encoding="utf-8"?>
<sst xmlns="http://schemas.openxmlformats.org/spreadsheetml/2006/main" count="99" uniqueCount="82">
  <si>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</si>
  <si>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</si>
  <si>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</si>
  <si>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</si>
  <si>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</si>
  <si>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</si>
  <si>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</si>
  <si>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</si>
  <si>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</si>
  <si>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</si>
  <si>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</si>
  <si>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</si>
  <si>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</si>
  <si>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</si>
  <si>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</si>
  <si>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</si>
  <si>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</si>
  <si>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</si>
  <si>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</si>
  <si>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</si>
  <si>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</si>
  <si>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</si>
  <si>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</si>
  <si>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</si>
  <si>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</si>
  <si>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</si>
  <si>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</si>
  <si>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</si>
  <si>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</si>
  <si>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</si>
  <si>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</si>
  <si>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</si>
  <si>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</si>
  <si>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</si>
  <si>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</si>
  <si>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</si>
  <si>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</si>
  <si>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</si>
  <si>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</si>
  <si>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</si>
  <si>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</si>
  <si>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</si>
  <si>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</si>
  <si>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</si>
  <si>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</si>
  <si>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</si>
  <si>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</si>
  <si>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</si>
  <si>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</si>
  <si>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</si>
  <si>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</si>
  <si>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</si>
  <si>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</si>
  <si>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</si>
  <si>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</si>
  <si>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</si>
  <si>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</si>
  <si>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</si>
  <si>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</si>
  <si>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</si>
  <si>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</si>
  <si>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</si>
  <si>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</si>
  <si>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</si>
  <si>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</si>
  <si>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</si>
  <si>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</si>
  <si>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</si>
  <si>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</si>
  <si>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</si>
  <si>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</si>
  <si>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</si>
  <si>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</si>
  <si>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</si>
  <si>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</si>
  <si>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</si>
  <si>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</si>
  <si>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</si>
  <si>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</si>
  <si>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</si>
  <si>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 xml:space="preserve">Less Check issued- </t>
  </si>
  <si>
    <t>August 2013-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</si>
</sst>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7"/>
  <sheetViews>
    <sheetView showGridLines="0" tabSelected="1" topLeftCell="A97" zoomScale="97" zoomScaleNormal="97" workbookViewId="0">
      <selection activeCell="E114" sqref="E114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81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286904.71000000002</v>
      </c>
    </row>
    <row r="8" spans="1:3">
      <c r="A8" s="4" t="s">
        <v>11</v>
      </c>
    </row>
    <row r="9" spans="1:3">
      <c r="A9" s="5" t="s">
        <v>4</v>
      </c>
      <c r="B9" s="7">
        <f>344507.82-342.39</f>
        <v>344165.43</v>
      </c>
    </row>
    <row r="10" spans="1:3">
      <c r="A10" s="5" t="s">
        <v>5</v>
      </c>
      <c r="B10" s="7">
        <v>342.39</v>
      </c>
    </row>
    <row r="11" spans="1:3">
      <c r="A11" s="5" t="s">
        <v>30</v>
      </c>
      <c r="B11" s="15">
        <v>19360</v>
      </c>
    </row>
    <row r="12" spans="1:3">
      <c r="A12" s="5" t="s">
        <v>6</v>
      </c>
      <c r="B12" s="7">
        <f>SUM(B9:B11)</f>
        <v>363867.82</v>
      </c>
    </row>
    <row r="13" spans="1:3">
      <c r="A13" s="4" t="s">
        <v>7</v>
      </c>
    </row>
    <row r="14" spans="1:3">
      <c r="A14" s="1" t="s">
        <v>56</v>
      </c>
      <c r="B14" s="7">
        <f>30.79+79.65</f>
        <v>110.44</v>
      </c>
    </row>
    <row r="15" spans="1:3">
      <c r="A15" s="1" t="s">
        <v>39</v>
      </c>
      <c r="B15" s="7">
        <v>5419.02</v>
      </c>
    </row>
    <row r="16" spans="1:3">
      <c r="A16" s="1" t="s">
        <v>8</v>
      </c>
      <c r="B16" s="7">
        <f>166.92+166.92+245</f>
        <v>578.83999999999992</v>
      </c>
    </row>
    <row r="17" spans="1:4">
      <c r="A17" s="1" t="s">
        <v>41</v>
      </c>
      <c r="B17" s="15">
        <v>565000</v>
      </c>
    </row>
    <row r="18" spans="1:4">
      <c r="A18" s="1" t="s">
        <v>20</v>
      </c>
      <c r="B18" s="7">
        <f>SUM(B14:B17)</f>
        <v>571108.30000000005</v>
      </c>
    </row>
    <row r="19" spans="1:4">
      <c r="A19" s="6" t="s">
        <v>9</v>
      </c>
      <c r="B19" s="16">
        <f>B7+B12-B18</f>
        <v>79664.229999999981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1172315.1000000001</v>
      </c>
    </row>
    <row r="23" spans="1:4">
      <c r="A23" s="4" t="s">
        <v>11</v>
      </c>
    </row>
    <row r="24" spans="1:4">
      <c r="A24" s="5" t="s">
        <v>40</v>
      </c>
      <c r="B24" s="7">
        <f>425000+140000</f>
        <v>565000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v>0.05</v>
      </c>
    </row>
    <row r="27" spans="1:4">
      <c r="A27" s="1" t="s">
        <v>19</v>
      </c>
      <c r="B27" s="7">
        <v>16834.28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f>94186+564.27</f>
        <v>94750.27</v>
      </c>
    </row>
    <row r="30" spans="1:4">
      <c r="A30" s="1" t="s">
        <v>27</v>
      </c>
      <c r="B30" s="7">
        <v>0</v>
      </c>
    </row>
    <row r="31" spans="1:4">
      <c r="A31" s="1" t="s">
        <v>16</v>
      </c>
      <c r="B31" s="15">
        <v>0</v>
      </c>
    </row>
    <row r="32" spans="1:4">
      <c r="A32" s="5" t="s">
        <v>48</v>
      </c>
      <c r="B32" s="7">
        <f>SUM(B24:B31)</f>
        <v>676584.60000000009</v>
      </c>
    </row>
    <row r="33" spans="1:4">
      <c r="A33" s="4" t="s">
        <v>7</v>
      </c>
    </row>
    <row r="34" spans="1:4">
      <c r="A34" s="1" t="s">
        <v>12</v>
      </c>
      <c r="B34" s="7">
        <v>133797.04999999999</v>
      </c>
    </row>
    <row r="35" spans="1:4">
      <c r="A35" s="1" t="s">
        <v>38</v>
      </c>
      <c r="B35" s="7">
        <v>175819.41</v>
      </c>
    </row>
    <row r="36" spans="1:4">
      <c r="A36" s="1" t="s">
        <v>36</v>
      </c>
      <c r="B36" s="15">
        <v>0</v>
      </c>
    </row>
    <row r="37" spans="1:4">
      <c r="A37" s="1" t="s">
        <v>49</v>
      </c>
      <c r="B37" s="15">
        <f>SUM(B34:B36)</f>
        <v>309616.45999999996</v>
      </c>
    </row>
    <row r="38" spans="1:4">
      <c r="A38" s="6" t="s">
        <v>13</v>
      </c>
      <c r="B38" s="24">
        <f>SUM(B22+B32-B37)</f>
        <v>1539283.2400000002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7">
        <v>239592.56</v>
      </c>
    </row>
    <row r="41" spans="1:4">
      <c r="A41" s="11" t="s">
        <v>47</v>
      </c>
      <c r="B41" s="18">
        <v>1054690.68</v>
      </c>
    </row>
    <row r="42" spans="1:4">
      <c r="A42" s="11" t="s">
        <v>68</v>
      </c>
      <c r="B42" s="18">
        <v>0</v>
      </c>
    </row>
    <row r="43" spans="1:4">
      <c r="A43" s="11" t="s">
        <v>70</v>
      </c>
      <c r="B43" s="18">
        <v>0</v>
      </c>
    </row>
    <row r="44" spans="1:4">
      <c r="A44" s="11" t="s">
        <v>79</v>
      </c>
      <c r="B44" s="18">
        <v>245000</v>
      </c>
    </row>
    <row r="45" spans="1:4">
      <c r="A45" s="12"/>
      <c r="B45" s="25">
        <f>SUM(B40:B44)</f>
        <v>1539283.24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105425.47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105425.47</v>
      </c>
    </row>
    <row r="56" spans="1:2">
      <c r="A56" s="6"/>
    </row>
    <row r="57" spans="1:2">
      <c r="A57" s="11" t="s">
        <v>44</v>
      </c>
      <c r="B57" s="17">
        <v>0.59</v>
      </c>
    </row>
    <row r="58" spans="1:2">
      <c r="A58" s="11" t="s">
        <v>45</v>
      </c>
      <c r="B58" s="18">
        <v>105424.88</v>
      </c>
    </row>
    <row r="59" spans="1:2">
      <c r="A59" s="11"/>
      <c r="B59" s="19">
        <f>SUM(B57:B58)</f>
        <v>105425.47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360786.42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17</v>
      </c>
      <c r="B66" s="15">
        <v>0.03</v>
      </c>
    </row>
    <row r="67" spans="1:3">
      <c r="A67" s="1" t="s">
        <v>6</v>
      </c>
      <c r="B67" s="7">
        <f>SUM(B65:B66)</f>
        <v>0.03</v>
      </c>
    </row>
    <row r="68" spans="1:3">
      <c r="A68" s="4" t="s">
        <v>35</v>
      </c>
    </row>
    <row r="69" spans="1:3" s="7" customFormat="1">
      <c r="A69" s="1" t="s">
        <v>78</v>
      </c>
      <c r="B69" s="7">
        <v>0</v>
      </c>
      <c r="C69" s="1"/>
    </row>
    <row r="70" spans="1:3">
      <c r="A70" s="1" t="s">
        <v>80</v>
      </c>
      <c r="B70" s="15">
        <v>4434</v>
      </c>
    </row>
    <row r="71" spans="1:3">
      <c r="B71" s="7">
        <f>SUM(B69:B70)</f>
        <v>4434</v>
      </c>
    </row>
    <row r="72" spans="1:3">
      <c r="B72" s="15"/>
    </row>
    <row r="73" spans="1:3">
      <c r="A73" s="6" t="s">
        <v>25</v>
      </c>
      <c r="B73" s="16">
        <f>B62+B67-B71</f>
        <v>356352.45</v>
      </c>
      <c r="C73" s="7"/>
    </row>
    <row r="74" spans="1:3">
      <c r="A74" s="6"/>
    </row>
    <row r="75" spans="1:3">
      <c r="A75" s="11" t="s">
        <v>29</v>
      </c>
      <c r="B75" s="17">
        <v>1749.79</v>
      </c>
    </row>
    <row r="76" spans="1:3">
      <c r="A76" s="11" t="s">
        <v>33</v>
      </c>
      <c r="B76" s="18">
        <v>354602.66</v>
      </c>
    </row>
    <row r="77" spans="1:3">
      <c r="A77" s="11"/>
      <c r="B77" s="19">
        <v>0</v>
      </c>
    </row>
    <row r="78" spans="1:3">
      <c r="A78" s="11"/>
      <c r="B78" s="19">
        <f>SUM(B75:B77)</f>
        <v>356352.44999999995</v>
      </c>
      <c r="C78" s="7"/>
    </row>
    <row r="79" spans="1:3">
      <c r="A79" s="6"/>
    </row>
    <row r="80" spans="1:3">
      <c r="A80" s="13" t="s">
        <v>76</v>
      </c>
      <c r="B80" s="14"/>
    </row>
    <row r="81" spans="1:2">
      <c r="A81" s="6" t="s">
        <v>71</v>
      </c>
      <c r="B81" s="7">
        <v>1010.76</v>
      </c>
    </row>
    <row r="82" spans="1:2">
      <c r="A82" s="6"/>
    </row>
    <row r="83" spans="1:2">
      <c r="A83" s="4" t="s">
        <v>18</v>
      </c>
    </row>
    <row r="84" spans="1:2">
      <c r="A84" s="5" t="s">
        <v>4</v>
      </c>
    </row>
    <row r="85" spans="1:2">
      <c r="A85" s="5" t="s">
        <v>72</v>
      </c>
      <c r="B85" s="15">
        <f>166.92+166.92</f>
        <v>333.84</v>
      </c>
    </row>
    <row r="86" spans="1:2">
      <c r="A86" s="5" t="s">
        <v>6</v>
      </c>
      <c r="B86" s="7">
        <f>SUM(B84:B85)</f>
        <v>333.84</v>
      </c>
    </row>
    <row r="87" spans="1:2">
      <c r="A87" s="6"/>
    </row>
    <row r="88" spans="1:2">
      <c r="A88" s="4" t="s">
        <v>73</v>
      </c>
    </row>
    <row r="89" spans="1:2">
      <c r="A89" s="5" t="s">
        <v>12</v>
      </c>
      <c r="B89" s="7">
        <v>0</v>
      </c>
    </row>
    <row r="90" spans="1:2">
      <c r="A90" s="5" t="s">
        <v>74</v>
      </c>
      <c r="B90" s="15">
        <v>0</v>
      </c>
    </row>
    <row r="91" spans="1:2">
      <c r="A91" s="6"/>
      <c r="B91" s="7">
        <f>SUM(B89:B90)</f>
        <v>0</v>
      </c>
    </row>
    <row r="92" spans="1:2" ht="32.25" customHeight="1">
      <c r="A92" s="6"/>
    </row>
    <row r="93" spans="1:2">
      <c r="A93" s="6" t="s">
        <v>75</v>
      </c>
      <c r="B93" s="16">
        <f>B81+B86-B91</f>
        <v>1344.6</v>
      </c>
    </row>
    <row r="94" spans="1:2">
      <c r="A94" s="26" t="s">
        <v>53</v>
      </c>
      <c r="B94" s="26"/>
    </row>
    <row r="95" spans="1:2">
      <c r="A95" s="6" t="s">
        <v>3</v>
      </c>
      <c r="B95" s="7">
        <v>38766</v>
      </c>
    </row>
    <row r="96" spans="1:2" s="4" customFormat="1">
      <c r="A96" s="4" t="s">
        <v>18</v>
      </c>
      <c r="B96" s="20"/>
    </row>
    <row r="98" spans="1:3">
      <c r="A98" s="1" t="s">
        <v>60</v>
      </c>
      <c r="B98" s="7">
        <v>1319.07</v>
      </c>
    </row>
    <row r="99" spans="1:3">
      <c r="A99" s="1" t="s">
        <v>31</v>
      </c>
      <c r="B99" s="21">
        <v>245</v>
      </c>
    </row>
    <row r="100" spans="1:3">
      <c r="A100" s="1" t="s">
        <v>54</v>
      </c>
      <c r="B100" s="15">
        <v>0</v>
      </c>
    </row>
    <row r="101" spans="1:3">
      <c r="A101" s="1" t="s">
        <v>6</v>
      </c>
      <c r="B101" s="7">
        <f>SUM(B98:B100)</f>
        <v>1564.07</v>
      </c>
    </row>
    <row r="103" spans="1:3">
      <c r="A103" s="4" t="s">
        <v>32</v>
      </c>
      <c r="B103" s="7">
        <v>118</v>
      </c>
    </row>
    <row r="104" spans="1:3">
      <c r="A104" s="1" t="s">
        <v>67</v>
      </c>
      <c r="B104" s="15">
        <v>0</v>
      </c>
    </row>
    <row r="105" spans="1:3">
      <c r="B105" s="7">
        <f>SUM(B103:B104)</f>
        <v>118</v>
      </c>
    </row>
    <row r="107" spans="1:3">
      <c r="A107" s="6" t="s">
        <v>9</v>
      </c>
      <c r="B107" s="16">
        <f>B95+B101-B105</f>
        <v>40212.07</v>
      </c>
      <c r="C107" s="7"/>
    </row>
    <row r="108" spans="1:3">
      <c r="A108" s="6"/>
    </row>
    <row r="109" spans="1:3">
      <c r="A109" s="26" t="s">
        <v>55</v>
      </c>
      <c r="B109" s="26"/>
    </row>
    <row r="110" spans="1:3">
      <c r="A110" s="6" t="s">
        <v>3</v>
      </c>
      <c r="B110" s="7">
        <v>1721.1</v>
      </c>
    </row>
    <row r="111" spans="1:3">
      <c r="A111" s="4" t="s">
        <v>18</v>
      </c>
      <c r="B111" s="20"/>
    </row>
    <row r="113" spans="1:3">
      <c r="A113" s="1" t="s">
        <v>61</v>
      </c>
      <c r="B113" s="7">
        <v>0</v>
      </c>
    </row>
    <row r="114" spans="1:3">
      <c r="A114" s="1" t="s">
        <v>65</v>
      </c>
      <c r="B114" s="7">
        <v>0</v>
      </c>
    </row>
    <row r="115" spans="1:3">
      <c r="A115" s="1" t="s">
        <v>62</v>
      </c>
      <c r="B115" s="7">
        <v>0</v>
      </c>
    </row>
    <row r="116" spans="1:3">
      <c r="A116" s="1" t="s">
        <v>69</v>
      </c>
      <c r="B116" s="7">
        <v>0</v>
      </c>
    </row>
    <row r="117" spans="1:3">
      <c r="A117" s="1" t="s">
        <v>54</v>
      </c>
      <c r="B117" s="15">
        <v>0</v>
      </c>
    </row>
    <row r="118" spans="1:3">
      <c r="A118" s="1" t="s">
        <v>6</v>
      </c>
      <c r="B118" s="7">
        <f>SUM(B113:B117)</f>
        <v>0</v>
      </c>
    </row>
    <row r="120" spans="1:3">
      <c r="A120" s="5" t="s">
        <v>63</v>
      </c>
      <c r="B120" s="7">
        <f>342.39</f>
        <v>342.39</v>
      </c>
    </row>
    <row r="121" spans="1:3">
      <c r="A121" s="5" t="s">
        <v>64</v>
      </c>
      <c r="B121" s="15">
        <v>0</v>
      </c>
    </row>
    <row r="122" spans="1:3">
      <c r="B122" s="7">
        <f>SUM(B120:B121)</f>
        <v>342.39</v>
      </c>
    </row>
    <row r="124" spans="1:3">
      <c r="A124" s="6" t="s">
        <v>9</v>
      </c>
      <c r="B124" s="16">
        <f>B110+B118-B122</f>
        <v>1378.71</v>
      </c>
      <c r="C124" s="7"/>
    </row>
    <row r="125" spans="1:3">
      <c r="A125" s="6"/>
    </row>
    <row r="126" spans="1:3">
      <c r="A126" s="11" t="s">
        <v>57</v>
      </c>
      <c r="B126" s="22">
        <v>174.31</v>
      </c>
    </row>
    <row r="127" spans="1:3">
      <c r="A127" s="11" t="s">
        <v>58</v>
      </c>
      <c r="B127" s="23">
        <v>1204.4000000000001</v>
      </c>
    </row>
    <row r="128" spans="1:3">
      <c r="A128" s="11"/>
      <c r="B128" s="22">
        <f>SUM(B126:B127)</f>
        <v>1378.71</v>
      </c>
    </row>
    <row r="129" spans="1:2">
      <c r="A129" s="8"/>
      <c r="B129" s="10"/>
    </row>
    <row r="130" spans="1:2">
      <c r="A130" s="1" t="s">
        <v>1</v>
      </c>
    </row>
    <row r="133" spans="1:2">
      <c r="A133" s="1" t="s">
        <v>34</v>
      </c>
    </row>
    <row r="134" spans="1:2">
      <c r="A134" s="1" t="s">
        <v>2</v>
      </c>
    </row>
    <row r="137" spans="1:2">
      <c r="A137" s="1" t="s">
        <v>77</v>
      </c>
    </row>
  </sheetData>
  <sortState ref="A42:C47">
    <sortCondition ref="C42:C47"/>
  </sortState>
  <mergeCells count="9">
    <mergeCell ref="A47:B47"/>
    <mergeCell ref="A61:B61"/>
    <mergeCell ref="A94:B94"/>
    <mergeCell ref="A109:B109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8-30-13</vt:lpstr>
      <vt:lpstr>'8-30-13'!Print_Area</vt:lpstr>
      <vt:lpstr>'8-30-13'!Print_Titles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2013-08-08T15:57:25Z</cp:lastPrinted>
  <dcterms:created xsi:type="dcterms:W3CDTF">1997-08-12T17:26:54Z</dcterms:created>
  <dcterms:modified xsi:type="dcterms:W3CDTF">2013-09-04T14:58:49Z</dcterms:modified>
</cp:coreProperties>
</file>