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0" yWindow="240" windowWidth="9690" windowHeight="6990" activeTab="1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E9" i="15"/>
  <c r="G16" s="1"/>
  <c r="D11" i="11"/>
  <c r="A11" i="2"/>
  <c r="D11" i="4"/>
  <c r="E9" i="2" l="1"/>
  <c r="D11" i="14"/>
  <c r="B20" i="15"/>
  <c r="B21"/>
  <c r="B22"/>
  <c r="D11" i="9"/>
  <c r="D20" i="11"/>
  <c r="E9" i="13"/>
  <c r="E11" s="1"/>
  <c r="E14" i="15"/>
  <c r="A11"/>
  <c r="D25"/>
  <c r="F25"/>
  <c r="A11" i="3"/>
  <c r="E9" i="14"/>
  <c r="B13"/>
  <c r="B14"/>
  <c r="B15"/>
  <c r="E21"/>
  <c r="D22"/>
  <c r="F22"/>
  <c r="F25" i="13"/>
  <c r="D23" i="9"/>
  <c r="E9" i="11"/>
  <c r="E11" i="1"/>
  <c r="E24" s="1"/>
  <c r="F24"/>
  <c r="D24"/>
  <c r="B15" i="2"/>
  <c r="B14"/>
  <c r="B13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F22"/>
  <c r="D22"/>
  <c r="E9" i="6"/>
  <c r="E11" s="1"/>
  <c r="G11" s="1"/>
  <c r="E21"/>
  <c r="B15"/>
  <c r="B14"/>
  <c r="B13"/>
  <c r="F22"/>
  <c r="D22"/>
  <c r="F20" i="11"/>
  <c r="E9" i="9"/>
  <c r="B15"/>
  <c r="B14"/>
  <c r="B13"/>
  <c r="F23"/>
  <c r="E9" i="10"/>
  <c r="B15"/>
  <c r="B14"/>
  <c r="B13"/>
  <c r="F22"/>
  <c r="D22"/>
  <c r="E11" i="2" l="1"/>
  <c r="G11" s="1"/>
  <c r="G28" s="1"/>
  <c r="E17"/>
  <c r="G17" s="1"/>
  <c r="E11" i="10"/>
  <c r="G11" s="1"/>
  <c r="E17"/>
  <c r="G17" s="1"/>
  <c r="G22" i="3"/>
  <c r="G14" i="15"/>
  <c r="E11" i="14"/>
  <c r="E22" s="1"/>
  <c r="G11" i="1"/>
  <c r="G24" s="1"/>
  <c r="E11" i="15"/>
  <c r="D25" i="13"/>
  <c r="E11" i="11"/>
  <c r="G11" s="1"/>
  <c r="G20" s="1"/>
  <c r="E11" i="9"/>
  <c r="G11" s="1"/>
  <c r="G23" s="1"/>
  <c r="E11" i="4"/>
  <c r="E22" i="3"/>
  <c r="E22" i="6"/>
  <c r="G22"/>
  <c r="E22" i="5"/>
  <c r="G22"/>
  <c r="E22" i="10" l="1"/>
  <c r="G11" i="14"/>
  <c r="G22" s="1"/>
  <c r="G22" i="10"/>
  <c r="E28" i="2"/>
  <c r="G11" i="15"/>
  <c r="E25"/>
  <c r="G25"/>
  <c r="G11" i="13"/>
  <c r="G25" s="1"/>
  <c r="E25"/>
  <c r="E23" i="9"/>
  <c r="E20" i="11"/>
  <c r="E23" i="4"/>
  <c r="G11"/>
  <c r="G23" s="1"/>
</calcChain>
</file>

<file path=xl/sharedStrings.xml><?xml version="1.0" encoding="utf-8"?>
<sst xmlns="http://schemas.openxmlformats.org/spreadsheetml/2006/main" count="295" uniqueCount="66">
  <si>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</si>
  <si>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</si>
  <si>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</si>
  <si>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</si>
  <si>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</si>
  <si>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</si>
  <si>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</si>
  <si>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</si>
  <si>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</si>
  <si>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</si>
  <si>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</si>
  <si>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</si>
  <si>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</si>
  <si>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</si>
  <si>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</si>
  <si>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</si>
  <si>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</si>
  <si>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</si>
  <si>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</si>
  <si>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</si>
  <si>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</si>
  <si>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</si>
  <si>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</si>
  <si>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</si>
  <si>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</si>
  <si>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</si>
  <si>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</si>
  <si>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</si>
  <si>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</si>
  <si>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</si>
  <si>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</si>
  <si>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</si>
  <si>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8330 Keefer Rd, Fairview, PA  16417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</si>
  <si>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</si>
  <si>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</si>
  <si>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</si>
  <si>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</si>
  <si>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</si>
  <si>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</si>
  <si>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</si>
  <si>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</si>
  <si>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</si>
  <si>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</si>
  <si>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</si>
  <si>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</si>
  <si>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</si>
  <si>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</si>
  <si>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</si>
  <si>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</si>
  <si>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</si>
  <si>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5040 West Ridge Road, Erie, PA  16506</t>
  </si>
  <si>
    <t>Agenda review</t>
  </si>
  <si>
    <t>24704 Rockdale Rd, Union City, PA  16438</t>
  </si>
  <si>
    <t>Mr. John Hughes</t>
  </si>
  <si>
    <t>233 Propect Street, Girard, PA 16417</t>
  </si>
  <si>
    <t>Dr. Karen Downie</t>
  </si>
  <si>
    <t>100 Harthan Way, Albion PA 16401</t>
  </si>
  <si>
    <t>Alfred Rial</t>
  </si>
  <si>
    <t>2845 Euclid Blvd. Erie PA 16510</t>
  </si>
  <si>
    <t>Glen Black</t>
  </si>
  <si>
    <t>10595 Reservoir Road, Albion PA 16401</t>
  </si>
  <si>
    <t>Bill Lutz</t>
  </si>
  <si>
    <t>402 Parkside Dr., Erie, PA 16511</t>
  </si>
  <si>
    <t>Please make check payable to Erie County Vocational Technical School Foundation</t>
  </si>
  <si>
    <t>Professional Unit Negotiations</t>
  </si>
  <si>
    <t>NOREBT Meeting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</si>
</sst>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1" fontId="3" fillId="0" borderId="6" xfId="0" applyNumberFormat="1" applyFont="1" applyFill="1" applyBorder="1" applyAlignment="1" applyProtection="1">
      <alignment horizontal="right"/>
      <protection locked="0"/>
    </xf>
    <xf numFmtId="0" fontId="3" fillId="0" borderId="6" xfId="0" applyFont="1" applyFill="1" applyBorder="1" applyAlignment="1" applyProtection="1">
      <alignment horizontal="right"/>
      <protection locked="0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4" workbookViewId="0">
      <selection activeCell="B45" sqref="B45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5" width="12.5703125" style="4"/>
    <col min="6" max="6" width="13.5703125" style="4" customWidth="1"/>
    <col min="7" max="16384" width="12.570312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30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6"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40291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4"/>
      <c r="B25" s="95"/>
      <c r="C25" s="96"/>
      <c r="D25" s="95"/>
      <c r="E25" s="95"/>
      <c r="F25" s="95"/>
      <c r="G25" s="97"/>
    </row>
    <row r="26" spans="1:7">
      <c r="A26" s="98"/>
      <c r="B26" s="90" t="s">
        <v>10</v>
      </c>
      <c r="C26" s="99"/>
      <c r="D26" s="90"/>
      <c r="E26" s="90"/>
      <c r="F26" s="90"/>
      <c r="G26" s="91"/>
    </row>
    <row r="27" spans="1:7">
      <c r="A27" s="98"/>
      <c r="B27" s="90"/>
      <c r="C27" s="99"/>
      <c r="D27" s="90"/>
      <c r="E27" s="90"/>
      <c r="F27" s="90"/>
      <c r="G27" s="91"/>
    </row>
    <row r="28" spans="1:7">
      <c r="A28" s="98"/>
      <c r="B28" s="102" t="s">
        <v>11</v>
      </c>
      <c r="C28" s="36"/>
      <c r="D28" s="36"/>
      <c r="E28" s="36"/>
      <c r="F28" s="36"/>
      <c r="G28" s="91"/>
    </row>
    <row r="29" spans="1:7">
      <c r="A29" s="100"/>
      <c r="B29" s="36"/>
      <c r="C29" s="101"/>
      <c r="D29" s="36"/>
      <c r="E29" s="36"/>
      <c r="F29" s="36"/>
      <c r="G29" s="87"/>
    </row>
    <row r="32" spans="1:7">
      <c r="B32" s="88" t="s">
        <v>63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tabSelected="1" view="pageLayout" topLeftCell="A28" zoomScaleNormal="100" workbookViewId="0">
      <selection activeCell="A43" sqref="A43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31</v>
      </c>
      <c r="C4" s="40" t="s">
        <v>32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42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39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0.56000000000000005</v>
      </c>
      <c r="F9" s="51" t="s">
        <v>40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40291</v>
      </c>
      <c r="B11" s="54" t="s">
        <v>12</v>
      </c>
      <c r="C11" s="54"/>
      <c r="D11" s="59">
        <v>25</v>
      </c>
      <c r="E11" s="1">
        <f>E9*D11</f>
        <v>14.000000000000002</v>
      </c>
      <c r="F11" s="56">
        <v>0</v>
      </c>
      <c r="G11" s="57">
        <f>SUM(E11:F11)</f>
        <v>14.000000000000002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 t="s">
        <v>64</v>
      </c>
      <c r="C17" s="54"/>
      <c r="D17" s="59"/>
      <c r="E17" s="1">
        <f>D17*E9</f>
        <v>0</v>
      </c>
      <c r="F17" s="56"/>
      <c r="G17" s="57">
        <f>SUM(E17:F17)</f>
        <v>0</v>
      </c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14.000000000000002</v>
      </c>
      <c r="F28" s="71">
        <f t="shared" si="0"/>
        <v>0</v>
      </c>
      <c r="G28" s="72">
        <f t="shared" si="0"/>
        <v>14.000000000000002</v>
      </c>
    </row>
    <row r="29" spans="1:7">
      <c r="A29" s="103"/>
      <c r="B29" s="104"/>
      <c r="C29" s="105"/>
      <c r="D29" s="104"/>
      <c r="E29" s="104"/>
      <c r="F29" s="104"/>
      <c r="G29" s="106"/>
    </row>
    <row r="30" spans="1:7">
      <c r="A30" s="107"/>
      <c r="B30" s="108" t="s">
        <v>10</v>
      </c>
      <c r="C30" s="109"/>
      <c r="D30" s="108"/>
      <c r="E30" s="108"/>
      <c r="F30" s="108"/>
      <c r="G30" s="110"/>
    </row>
    <row r="31" spans="1:7">
      <c r="A31" s="107"/>
      <c r="B31" s="108"/>
      <c r="C31" s="109"/>
      <c r="D31" s="108"/>
      <c r="E31" s="108"/>
      <c r="F31" s="108"/>
      <c r="G31" s="110"/>
    </row>
    <row r="32" spans="1:7">
      <c r="A32" s="111"/>
      <c r="B32" s="73" t="s">
        <v>11</v>
      </c>
      <c r="C32" s="73"/>
      <c r="D32" s="73"/>
      <c r="E32" s="73"/>
      <c r="F32" s="73"/>
      <c r="G32" s="112"/>
    </row>
    <row r="35" spans="1:6">
      <c r="A35" s="37"/>
      <c r="B35" s="88" t="s">
        <v>63</v>
      </c>
      <c r="C35" s="7"/>
      <c r="D35" s="7"/>
      <c r="E35" s="7"/>
      <c r="F35" s="9"/>
    </row>
    <row r="36" spans="1:6">
      <c r="A36" s="37"/>
      <c r="B36" s="89"/>
      <c r="C36" s="90"/>
      <c r="D36" s="90"/>
      <c r="E36" s="90"/>
      <c r="F36" s="91"/>
    </row>
    <row r="37" spans="1:6">
      <c r="A37" s="37"/>
      <c r="B37" s="93" t="s">
        <v>11</v>
      </c>
      <c r="C37" s="36"/>
      <c r="D37" s="36"/>
      <c r="E37" s="36"/>
      <c r="F37" s="87"/>
    </row>
    <row r="38" spans="1:6">
      <c r="A38" s="37"/>
      <c r="B38" s="92"/>
      <c r="C38" s="36"/>
      <c r="D38" s="36"/>
      <c r="E38" s="36"/>
      <c r="F38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  <oddFooter>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E37" sqref="E37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33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40291</v>
      </c>
      <c r="B11" s="19" t="s">
        <v>12</v>
      </c>
      <c r="C11" s="19"/>
      <c r="D11" s="78">
        <v>18</v>
      </c>
      <c r="E11" s="21">
        <f>E9*D11</f>
        <v>10.080000000000002</v>
      </c>
      <c r="F11" s="76">
        <v>0</v>
      </c>
      <c r="G11" s="23">
        <f>SUM(E11:F11)</f>
        <v>10.080000000000002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10.080000000000002</v>
      </c>
      <c r="F22" s="35">
        <f t="shared" si="0"/>
        <v>0</v>
      </c>
      <c r="G22" s="35">
        <f t="shared" si="0"/>
        <v>10.080000000000002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E16" sqref="E16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36</v>
      </c>
      <c r="C4" s="5" t="s">
        <v>37</v>
      </c>
    </row>
    <row r="5" spans="1:7" ht="18.75" customHeight="1">
      <c r="A5" s="37" t="s">
        <v>14</v>
      </c>
      <c r="B5" s="4" t="s">
        <v>38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40291</v>
      </c>
      <c r="B11" s="19" t="s">
        <v>12</v>
      </c>
      <c r="C11" s="19"/>
      <c r="D11" s="80">
        <v>8</v>
      </c>
      <c r="E11" s="21">
        <f>E9*D11</f>
        <v>4.4800000000000004</v>
      </c>
      <c r="F11" s="76"/>
      <c r="G11" s="23">
        <f>SUM(E11:F11)</f>
        <v>4.4800000000000004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/>
      <c r="B14" s="19" t="s">
        <v>51</v>
      </c>
      <c r="C14" s="81"/>
      <c r="D14" s="80">
        <v>8</v>
      </c>
      <c r="E14" s="21">
        <f>D14*E9</f>
        <v>4.4800000000000004</v>
      </c>
      <c r="F14" s="76"/>
      <c r="G14" s="23">
        <f t="shared" ref="G14" si="0">SUM(E14:F14)</f>
        <v>4.4800000000000004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25"/>
      <c r="B16" s="26"/>
      <c r="C16" s="19"/>
      <c r="D16" s="80"/>
      <c r="E16" s="21"/>
      <c r="F16" s="76"/>
      <c r="G16" s="23">
        <f>SUM(E16:F16)</f>
        <v>0</v>
      </c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16</v>
      </c>
      <c r="E25" s="35">
        <f>SUM(E10:E24)</f>
        <v>8.9600000000000009</v>
      </c>
      <c r="F25" s="35">
        <f>SUM(F10:F24)</f>
        <v>0</v>
      </c>
      <c r="G25" s="83">
        <f>SUM(G10:G24)</f>
        <v>8.9600000000000009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100"/>
      <c r="B29" s="36" t="s">
        <v>11</v>
      </c>
      <c r="C29" s="36"/>
      <c r="D29" s="36"/>
      <c r="E29" s="36"/>
      <c r="F29" s="36"/>
      <c r="G29" s="87"/>
    </row>
    <row r="31" spans="1:7">
      <c r="B31" s="88" t="s">
        <v>63</v>
      </c>
      <c r="C31" s="7"/>
      <c r="D31" s="7"/>
      <c r="E31" s="7"/>
      <c r="F31" s="9"/>
    </row>
    <row r="32" spans="1:7">
      <c r="B32" s="89"/>
      <c r="C32" s="90"/>
      <c r="D32" s="90"/>
      <c r="E32" s="90"/>
      <c r="F32" s="91"/>
    </row>
    <row r="33" spans="2:6">
      <c r="B33" s="93" t="s">
        <v>11</v>
      </c>
      <c r="C33" s="36"/>
      <c r="D33" s="36"/>
      <c r="E33" s="36"/>
      <c r="F33" s="87"/>
    </row>
    <row r="34" spans="2:6">
      <c r="B34" s="92"/>
      <c r="C34" s="36"/>
      <c r="D34" s="36"/>
      <c r="E34" s="36"/>
      <c r="F34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A11" sqref="A11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53</v>
      </c>
      <c r="C4" s="5" t="s">
        <v>54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40319</v>
      </c>
      <c r="B11" s="19" t="s">
        <v>12</v>
      </c>
      <c r="C11" s="19"/>
      <c r="D11" s="80">
        <f>16.51*2</f>
        <v>33.020000000000003</v>
      </c>
      <c r="E11" s="21">
        <f>E9*D11</f>
        <v>18.491200000000003</v>
      </c>
      <c r="F11" s="76">
        <v>0</v>
      </c>
      <c r="G11" s="23">
        <f>SUM(E11:F11)</f>
        <v>18.491200000000003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18.491200000000003</v>
      </c>
      <c r="F23" s="35">
        <f t="shared" si="0"/>
        <v>0</v>
      </c>
      <c r="G23" s="35">
        <f t="shared" si="0"/>
        <v>18.491200000000003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A11" sqref="A11"/>
    </sheetView>
  </sheetViews>
  <sheetFormatPr defaultColWidth="12.28515625" defaultRowHeight="12.75"/>
  <cols>
    <col min="1" max="1" width="12.28515625" style="37"/>
    <col min="2" max="2" width="15.7109375" style="4" customWidth="1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61</v>
      </c>
      <c r="C4" s="5" t="s">
        <v>62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40319</v>
      </c>
      <c r="B11" s="19" t="s">
        <v>12</v>
      </c>
      <c r="C11" s="19"/>
      <c r="D11" s="80">
        <v>28</v>
      </c>
      <c r="E11" s="21">
        <f>E9*D11</f>
        <v>15.680000000000001</v>
      </c>
      <c r="F11" s="76">
        <v>0</v>
      </c>
      <c r="G11" s="23">
        <f>SUM(E11:F11)</f>
        <v>15.680000000000001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28</v>
      </c>
      <c r="E22" s="35">
        <f t="shared" si="0"/>
        <v>15.680000000000001</v>
      </c>
      <c r="F22" s="35">
        <f t="shared" si="0"/>
        <v>0</v>
      </c>
      <c r="G22" s="35">
        <f t="shared" si="0"/>
        <v>15.680000000000001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A11" sqref="A11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57</v>
      </c>
      <c r="C4" s="5" t="s">
        <v>58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40319</v>
      </c>
      <c r="B11" s="19" t="s">
        <v>12</v>
      </c>
      <c r="C11" s="19"/>
      <c r="D11" s="80">
        <v>25</v>
      </c>
      <c r="E11" s="21">
        <f>E9*D11</f>
        <v>14.000000000000002</v>
      </c>
      <c r="F11" s="76">
        <v>0</v>
      </c>
      <c r="G11" s="23">
        <f>SUM(E11:F11)</f>
        <v>14.000000000000002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14.000000000000002</v>
      </c>
      <c r="F22" s="35">
        <f>SUM(F10:F21)</f>
        <v>0</v>
      </c>
      <c r="G22" s="35">
        <f>SUM(G10:G21)</f>
        <v>14.000000000000002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4" workbookViewId="0">
      <selection activeCell="A11" sqref="A11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49</v>
      </c>
      <c r="C4" s="38" t="s">
        <v>50</v>
      </c>
    </row>
    <row r="5" spans="1:7" ht="18.75" customHeight="1">
      <c r="A5" s="37" t="s">
        <v>14</v>
      </c>
      <c r="B5" s="4" t="s">
        <v>35</v>
      </c>
    </row>
    <row r="7" spans="1:7">
      <c r="A7" s="6"/>
      <c r="B7" s="7"/>
      <c r="C7" s="8"/>
      <c r="D7" s="9"/>
      <c r="E7" s="6" t="s">
        <v>42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40319</v>
      </c>
      <c r="B11" s="19" t="s">
        <v>12</v>
      </c>
      <c r="C11" s="19"/>
      <c r="D11" s="80">
        <f>8.54*2</f>
        <v>17.079999999999998</v>
      </c>
      <c r="E11" s="21">
        <f>E9*D11</f>
        <v>9.5648</v>
      </c>
      <c r="F11" s="76">
        <v>0</v>
      </c>
      <c r="G11" s="23">
        <f>SUM(E11:F11)</f>
        <v>9.5648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9.5648</v>
      </c>
      <c r="F22" s="35">
        <f>SUM(F10:F21)</f>
        <v>0</v>
      </c>
      <c r="G22" s="35">
        <f>SUM(G10:G21)</f>
        <v>9.5648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A11" sqref="A11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  <c r="C4" s="5" t="s">
        <v>60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40319</v>
      </c>
      <c r="B11" s="19" t="s">
        <v>12</v>
      </c>
      <c r="C11" s="19"/>
      <c r="D11" s="80">
        <v>46</v>
      </c>
      <c r="E11" s="21">
        <f>E9*D11</f>
        <v>25.76</v>
      </c>
      <c r="F11" s="76">
        <v>0</v>
      </c>
      <c r="G11" s="23">
        <f>SUM(E11:F11)</f>
        <v>25.76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46</v>
      </c>
      <c r="E25" s="35">
        <f>SUM(E10:E24)</f>
        <v>25.76</v>
      </c>
      <c r="F25" s="35">
        <f>SUM(F10:F24)</f>
        <v>0</v>
      </c>
      <c r="G25" s="35">
        <f>SUM(G10:G24)</f>
        <v>25.76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98"/>
      <c r="B29" s="90" t="s">
        <v>11</v>
      </c>
      <c r="C29" s="36"/>
      <c r="D29" s="36"/>
      <c r="E29" s="36"/>
      <c r="F29" s="36"/>
      <c r="G29" s="91"/>
    </row>
    <row r="30" spans="1:7">
      <c r="A30" s="100"/>
      <c r="B30" s="36"/>
      <c r="C30" s="101"/>
      <c r="D30" s="36"/>
      <c r="E30" s="36"/>
      <c r="F30" s="36"/>
      <c r="G30" s="87"/>
    </row>
    <row r="32" spans="1:7">
      <c r="B32" s="88" t="s">
        <v>63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B42" sqref="B42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48</v>
      </c>
      <c r="C4" s="5" t="s">
        <v>52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40319</v>
      </c>
      <c r="B11" s="19" t="s">
        <v>12</v>
      </c>
      <c r="C11" s="19"/>
      <c r="D11" s="113">
        <f>26.36*2</f>
        <v>52.72</v>
      </c>
      <c r="E11" s="21">
        <f>E9*D11</f>
        <v>29.523200000000003</v>
      </c>
      <c r="F11" s="76">
        <v>0</v>
      </c>
      <c r="G11" s="23">
        <f>SUM(E11:F11)</f>
        <v>29.523200000000003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29.523200000000003</v>
      </c>
      <c r="F23" s="35">
        <f>SUM(F10:F22)</f>
        <v>0</v>
      </c>
      <c r="G23" s="35">
        <f>SUM(G10:G22)</f>
        <v>29.523200000000003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A11" sqref="A11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34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40319</v>
      </c>
      <c r="B11" s="19" t="s">
        <v>12</v>
      </c>
      <c r="C11" s="19"/>
      <c r="D11" s="114">
        <v>38</v>
      </c>
      <c r="E11" s="21">
        <f>E9*D11</f>
        <v>21.28</v>
      </c>
      <c r="F11" s="76">
        <v>0</v>
      </c>
      <c r="G11" s="23">
        <f>SUM(E11:F11)</f>
        <v>21.28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 t="s">
        <v>65</v>
      </c>
      <c r="C17" s="19"/>
      <c r="D17" s="114"/>
      <c r="E17" s="21">
        <f>D17*E9</f>
        <v>0</v>
      </c>
      <c r="F17" s="76"/>
      <c r="G17" s="23">
        <f>E17</f>
        <v>0</v>
      </c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21.28</v>
      </c>
      <c r="F22" s="35">
        <f>SUM(F10:F21)</f>
        <v>0</v>
      </c>
      <c r="G22" s="83">
        <f>SUM(G10:G21)</f>
        <v>21.28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98"/>
      <c r="B26" s="90" t="s">
        <v>11</v>
      </c>
      <c r="C26" s="36"/>
      <c r="D26" s="36"/>
      <c r="E26" s="36"/>
      <c r="F26" s="36"/>
      <c r="G26" s="91"/>
    </row>
    <row r="27" spans="1:7">
      <c r="A27" s="100"/>
      <c r="B27" s="36"/>
      <c r="C27" s="101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A11" sqref="A11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8.28515625" style="4" customWidth="1"/>
    <col min="7" max="16384" width="13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55</v>
      </c>
    </row>
    <row r="5" spans="1:7" ht="18.75" customHeight="1">
      <c r="A5" s="37" t="s">
        <v>14</v>
      </c>
      <c r="B5" s="4" t="s">
        <v>23</v>
      </c>
      <c r="D5" s="4" t="s">
        <v>56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v>40319</v>
      </c>
      <c r="B11" s="19" t="s">
        <v>12</v>
      </c>
      <c r="C11" s="19"/>
      <c r="D11" s="80">
        <f>22.9*2</f>
        <v>45.8</v>
      </c>
      <c r="E11" s="21">
        <f>D11*E9</f>
        <v>25.648</v>
      </c>
      <c r="F11" s="76">
        <v>0</v>
      </c>
      <c r="G11" s="23">
        <f>SUM(E11:F11)</f>
        <v>25.648</v>
      </c>
    </row>
    <row r="12" spans="1:7">
      <c r="A12" s="85"/>
      <c r="B12" s="19"/>
      <c r="C12" s="19"/>
      <c r="D12" s="20"/>
      <c r="E12" s="21"/>
      <c r="F12" s="76"/>
      <c r="G12" s="23"/>
    </row>
    <row r="13" spans="1:7">
      <c r="A13" s="85"/>
      <c r="B13" s="19"/>
      <c r="C13" s="19"/>
      <c r="D13" s="20"/>
      <c r="E13" s="21"/>
      <c r="F13" s="76"/>
      <c r="G13" s="23"/>
    </row>
    <row r="14" spans="1:7">
      <c r="A14" s="85"/>
      <c r="B14" s="19"/>
      <c r="C14" s="19"/>
      <c r="D14" s="20"/>
      <c r="E14" s="21"/>
      <c r="F14" s="76"/>
      <c r="G14" s="23"/>
    </row>
    <row r="15" spans="1:7">
      <c r="A15" s="85"/>
      <c r="B15" s="19"/>
      <c r="C15" s="19"/>
      <c r="D15" s="20"/>
      <c r="E15" s="21"/>
      <c r="F15" s="76"/>
      <c r="G15" s="23"/>
    </row>
    <row r="16" spans="1:7">
      <c r="A16" s="85"/>
      <c r="B16" s="19"/>
      <c r="C16" s="19"/>
      <c r="D16" s="20"/>
      <c r="E16" s="21"/>
      <c r="F16" s="76"/>
      <c r="G16" s="23"/>
    </row>
    <row r="17" spans="1:7">
      <c r="A17" s="85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45.8</v>
      </c>
      <c r="E20" s="35">
        <f t="shared" si="0"/>
        <v>25.648</v>
      </c>
      <c r="F20" s="35">
        <f t="shared" si="0"/>
        <v>0</v>
      </c>
      <c r="G20" s="35">
        <f t="shared" si="0"/>
        <v>25.648</v>
      </c>
    </row>
    <row r="21" spans="1:7">
      <c r="A21" s="94"/>
      <c r="B21" s="95"/>
      <c r="C21" s="96"/>
      <c r="D21" s="95"/>
      <c r="E21" s="95"/>
      <c r="F21" s="95"/>
      <c r="G21" s="97"/>
    </row>
    <row r="22" spans="1:7">
      <c r="A22" s="98"/>
      <c r="B22" s="90" t="s">
        <v>10</v>
      </c>
      <c r="C22" s="99"/>
      <c r="D22" s="90"/>
      <c r="E22" s="90"/>
      <c r="F22" s="90"/>
      <c r="G22" s="91"/>
    </row>
    <row r="23" spans="1:7">
      <c r="A23" s="98"/>
      <c r="B23" s="90"/>
      <c r="C23" s="99"/>
      <c r="D23" s="90"/>
      <c r="E23" s="90"/>
      <c r="F23" s="90"/>
      <c r="G23" s="91"/>
    </row>
    <row r="24" spans="1:7">
      <c r="A24" s="98"/>
      <c r="B24" s="90" t="s">
        <v>11</v>
      </c>
      <c r="C24" s="36"/>
      <c r="D24" s="36"/>
      <c r="E24" s="36"/>
      <c r="F24" s="36"/>
      <c r="G24" s="91"/>
    </row>
    <row r="25" spans="1:7">
      <c r="A25" s="100"/>
      <c r="B25" s="36"/>
      <c r="C25" s="101"/>
      <c r="D25" s="36"/>
      <c r="E25" s="36"/>
      <c r="F25" s="36"/>
      <c r="G25" s="87"/>
    </row>
    <row r="28" spans="1:7">
      <c r="B28" s="88" t="s">
        <v>63</v>
      </c>
      <c r="C28" s="7"/>
      <c r="D28" s="7"/>
      <c r="E28" s="7"/>
      <c r="F28" s="9"/>
    </row>
    <row r="29" spans="1:7">
      <c r="B29" s="89"/>
      <c r="C29" s="90"/>
      <c r="D29" s="90"/>
      <c r="E29" s="90"/>
      <c r="F29" s="91"/>
    </row>
    <row r="30" spans="1:7">
      <c r="B30" s="93" t="s">
        <v>11</v>
      </c>
      <c r="C30" s="36"/>
      <c r="D30" s="36"/>
      <c r="E30" s="36"/>
      <c r="F30" s="87"/>
    </row>
    <row r="31" spans="1:7">
      <c r="B31" s="92"/>
      <c r="C31" s="36"/>
      <c r="D31" s="36"/>
      <c r="E31" s="36"/>
      <c r="F31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2014-04-07T15:27:37Z</cp:lastPrinted>
  <dcterms:created xsi:type="dcterms:W3CDTF">1997-07-25T20:25:37Z</dcterms:created>
  <dcterms:modified xsi:type="dcterms:W3CDTF">2014-05-22T14:12:21Z</dcterms:modified>
</cp:coreProperties>
</file>