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8" yWindow="48" windowWidth="11052" windowHeight="6900"/>
  </bookViews>
  <sheets>
    <sheet name="TREASURER-6-30-12" sheetId="1" r:id="rId1"/>
  </sheets>
  <definedNames>
    <definedName name="_xlnm.Print_Area" localSheetId="0">'TREASURER-6-30-12'!$A$2:$B$128</definedName>
    <definedName name="_xlnm.Print_Titles" localSheetId="0">'TREASURER-6-30-12'!$3:$4</definedName>
  </definedNames>
  <calcPr calcId="125725"/>
</workbook>
</file>

<file path=xl/calcChain.xml><?xml version="1.0" encoding="utf-8"?>
<calcChain xmlns="http://schemas.openxmlformats.org/spreadsheetml/2006/main">
  <c r="B95" i="1"/>
  <c r="B90"/>
  <c r="B89"/>
  <c r="B70"/>
  <c r="B69"/>
  <c r="B30"/>
  <c r="B37"/>
  <c r="B32"/>
  <c r="B27"/>
  <c r="B16"/>
  <c r="B9"/>
  <c r="B14"/>
  <c r="B10"/>
  <c r="B46" l="1"/>
  <c r="B96" l="1"/>
  <c r="B113" l="1"/>
  <c r="B71"/>
  <c r="B38"/>
  <c r="B119"/>
  <c r="B75"/>
  <c r="B109"/>
  <c r="B60"/>
  <c r="B82"/>
  <c r="B56"/>
  <c r="B115" l="1"/>
  <c r="B33"/>
  <c r="B39" s="1"/>
  <c r="B77"/>
  <c r="B92"/>
  <c r="B98" s="1"/>
  <c r="B18"/>
  <c r="B12"/>
  <c r="B19" l="1"/>
</calcChain>
</file>

<file path=xl/sharedStrings.xml><?xml version="1.0" encoding="utf-8"?>
<sst xmlns="http://schemas.openxmlformats.org/spreadsheetml/2006/main" count="93" uniqueCount="80">
  <si>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</si>
  <si>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</si>
  <si>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</si>
  <si>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</si>
  <si>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</si>
  <si>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</si>
  <si>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</si>
  <si>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</si>
  <si>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</si>
  <si>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</si>
  <si>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</si>
  <si>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</si>
  <si>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</si>
  <si>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</si>
  <si>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</si>
  <si>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</si>
  <si>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</si>
  <si>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</si>
  <si>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</si>
  <si>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</si>
  <si>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</si>
  <si>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</si>
  <si>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</si>
  <si>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</si>
  <si>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</si>
  <si>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</si>
  <si>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</si>
  <si>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</si>
  <si>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</si>
  <si>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</si>
  <si>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</si>
  <si>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</si>
  <si>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</si>
  <si>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</si>
  <si>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</si>
  <si>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</si>
  <si>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</si>
  <si>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</si>
  <si>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</si>
  <si>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</si>
  <si>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</si>
  <si>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</si>
  <si>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</si>
  <si>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</si>
  <si>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</si>
  <si>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</si>
  <si>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</si>
  <si>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</si>
  <si>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</si>
  <si>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</si>
  <si>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</si>
  <si>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</si>
  <si>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</si>
  <si>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</si>
  <si>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</si>
  <si>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</si>
  <si>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</si>
  <si>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</si>
  <si>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</si>
  <si>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</si>
  <si>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</si>
  <si>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</si>
  <si>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</si>
  <si>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</si>
  <si>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</si>
  <si>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</si>
  <si>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</si>
  <si>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</si>
  <si>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</si>
  <si>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</si>
  <si>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t xml:space="preserve">                            Less: Transfers to Other Funds</t>
  </si>
  <si>
    <r>
      <t xml:space="preserve">PSDLAF -GBC Bank CD 4/17/12 - </t>
    </r>
    <r>
      <rPr>
        <b/>
        <sz val="9"/>
        <rFont val="Calibri"/>
        <family val="2"/>
      </rPr>
      <t>4/17/13</t>
    </r>
    <r>
      <rPr>
        <sz val="9"/>
        <rFont val="Calibri"/>
        <family val="2"/>
      </rPr>
      <t xml:space="preserve"> - .35%</t>
    </r>
  </si>
  <si>
    <t>Less transfers to General Fund-purchases</t>
  </si>
  <si>
    <t>June 2012- Monthly Summary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</si>
  <si>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</si>
  <si>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transfer from General Fund-CNT equipment purchase</t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</si>
  <si>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</si>
  <si>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</si>
  <si>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r>
      <t xml:space="preserve">PSDLAF -CD Pool 6/29/12 - 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 xml:space="preserve"> - .15%</t>
    </r>
  </si>
  <si>
    <t>i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</si>
</sst>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theme="4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3" xfId="0" applyNumberFormat="1" applyFont="1" applyFill="1" applyBorder="1"/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2" xfId="0" applyNumberFormat="1" applyFont="1" applyFill="1" applyBorder="1"/>
    <xf numFmtId="4" fontId="4" fillId="0" borderId="3" xfId="0" applyNumberFormat="1" applyFont="1" applyFill="1" applyBorder="1"/>
    <xf numFmtId="4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8"/>
  <sheetViews>
    <sheetView showGridLines="0" tabSelected="1" topLeftCell="A112" zoomScale="97" zoomScaleNormal="97" workbookViewId="0">
      <selection activeCell="A117" sqref="A117"/>
    </sheetView>
  </sheetViews>
  <sheetFormatPr defaultColWidth="10.6640625" defaultRowHeight="13.8"/>
  <cols>
    <col min="1" max="1" width="49.109375" style="1" customWidth="1"/>
    <col min="2" max="2" width="16.5546875" style="7" customWidth="1"/>
    <col min="3" max="16384" width="10.6640625" style="1"/>
  </cols>
  <sheetData>
    <row r="2" spans="1:3">
      <c r="A2" s="24" t="s">
        <v>38</v>
      </c>
      <c r="B2" s="24"/>
    </row>
    <row r="3" spans="1:3" s="2" customFormat="1">
      <c r="A3" s="24" t="s">
        <v>28</v>
      </c>
      <c r="B3" s="24"/>
      <c r="C3" s="2" t="s">
        <v>0</v>
      </c>
    </row>
    <row r="4" spans="1:3" s="2" customFormat="1">
      <c r="A4" s="25" t="s">
        <v>73</v>
      </c>
      <c r="B4" s="25"/>
    </row>
    <row r="5" spans="1:3" s="2" customFormat="1" ht="7.8" customHeight="1">
      <c r="B5" s="3"/>
    </row>
    <row r="6" spans="1:3" s="4" customFormat="1">
      <c r="A6" s="24" t="s">
        <v>51</v>
      </c>
      <c r="B6" s="24"/>
    </row>
    <row r="7" spans="1:3">
      <c r="A7" s="6" t="s">
        <v>4</v>
      </c>
      <c r="B7" s="7">
        <v>190427.69</v>
      </c>
    </row>
    <row r="8" spans="1:3">
      <c r="A8" s="4" t="s">
        <v>12</v>
      </c>
    </row>
    <row r="9" spans="1:3">
      <c r="A9" s="5" t="s">
        <v>5</v>
      </c>
      <c r="B9" s="7">
        <f>338686.55+65+945</f>
        <v>339696.55</v>
      </c>
    </row>
    <row r="10" spans="1:3">
      <c r="A10" s="5" t="s">
        <v>6</v>
      </c>
      <c r="B10" s="7">
        <f>161.3+5210.33+3782.39+37.82+289.35+327.18+149</f>
        <v>9957.3700000000008</v>
      </c>
    </row>
    <row r="11" spans="1:3">
      <c r="A11" s="5" t="s">
        <v>32</v>
      </c>
      <c r="B11" s="14">
        <v>1035</v>
      </c>
    </row>
    <row r="12" spans="1:3">
      <c r="A12" s="5" t="s">
        <v>7</v>
      </c>
      <c r="B12" s="7">
        <f>SUM(B9:B11)</f>
        <v>350688.92</v>
      </c>
    </row>
    <row r="13" spans="1:3">
      <c r="A13" s="4" t="s">
        <v>8</v>
      </c>
    </row>
    <row r="14" spans="1:3">
      <c r="A14" s="1" t="s">
        <v>57</v>
      </c>
      <c r="B14" s="7">
        <f>20.6+105.22+5.03</f>
        <v>130.85</v>
      </c>
    </row>
    <row r="15" spans="1:3">
      <c r="A15" s="1" t="s">
        <v>40</v>
      </c>
      <c r="B15" s="7">
        <v>28723.89</v>
      </c>
    </row>
    <row r="16" spans="1:3">
      <c r="A16" s="1" t="s">
        <v>9</v>
      </c>
      <c r="B16" s="7">
        <f>609+308.26+256.5+7427.13+484.48+501</f>
        <v>9586.369999999999</v>
      </c>
    </row>
    <row r="17" spans="1:4">
      <c r="A17" s="1" t="s">
        <v>42</v>
      </c>
      <c r="B17" s="14">
        <v>423000</v>
      </c>
    </row>
    <row r="18" spans="1:4">
      <c r="A18" s="1" t="s">
        <v>22</v>
      </c>
      <c r="B18" s="7">
        <f>SUM(B14:B17)</f>
        <v>461441.11</v>
      </c>
    </row>
    <row r="19" spans="1:4">
      <c r="A19" s="6" t="s">
        <v>10</v>
      </c>
      <c r="B19" s="15">
        <f>B7+B12-B18</f>
        <v>79675.5</v>
      </c>
      <c r="C19" s="7"/>
      <c r="D19" s="7"/>
    </row>
    <row r="20" spans="1:4">
      <c r="A20" s="6"/>
      <c r="C20" s="7"/>
      <c r="D20" s="7"/>
    </row>
    <row r="21" spans="1:4" ht="7.8" customHeight="1">
      <c r="A21" s="6"/>
    </row>
    <row r="22" spans="1:4">
      <c r="A22" s="24" t="s">
        <v>52</v>
      </c>
      <c r="B22" s="24"/>
    </row>
    <row r="23" spans="1:4">
      <c r="A23" s="6" t="s">
        <v>11</v>
      </c>
      <c r="B23" s="7">
        <v>1072314.73</v>
      </c>
    </row>
    <row r="24" spans="1:4">
      <c r="A24" s="4" t="s">
        <v>12</v>
      </c>
    </row>
    <row r="25" spans="1:4">
      <c r="A25" s="5" t="s">
        <v>41</v>
      </c>
      <c r="B25" s="7">
        <v>423000</v>
      </c>
    </row>
    <row r="26" spans="1:4">
      <c r="A26" s="5" t="s">
        <v>33</v>
      </c>
      <c r="B26" s="7">
        <v>0</v>
      </c>
    </row>
    <row r="27" spans="1:4">
      <c r="A27" s="5" t="s">
        <v>30</v>
      </c>
      <c r="B27" s="7">
        <f>14.77+0.33+67.76+143.01</f>
        <v>225.87</v>
      </c>
    </row>
    <row r="28" spans="1:4">
      <c r="A28" s="1" t="s">
        <v>20</v>
      </c>
      <c r="B28" s="7">
        <v>9925</v>
      </c>
    </row>
    <row r="29" spans="1:4">
      <c r="A29" s="1" t="s">
        <v>15</v>
      </c>
      <c r="B29" s="7">
        <v>30033.46</v>
      </c>
    </row>
    <row r="30" spans="1:4">
      <c r="A30" s="1" t="s">
        <v>16</v>
      </c>
      <c r="B30" s="7">
        <f>120278.56+2280.18</f>
        <v>122558.73999999999</v>
      </c>
    </row>
    <row r="31" spans="1:4">
      <c r="A31" s="1" t="s">
        <v>29</v>
      </c>
      <c r="B31" s="7">
        <v>26640.37</v>
      </c>
    </row>
    <row r="32" spans="1:4">
      <c r="A32" s="1" t="s">
        <v>17</v>
      </c>
      <c r="B32" s="14">
        <f>7427.13+484.48</f>
        <v>7911.6100000000006</v>
      </c>
    </row>
    <row r="33" spans="1:4">
      <c r="A33" s="5" t="s">
        <v>49</v>
      </c>
      <c r="B33" s="7">
        <f>SUM(B25:B32)</f>
        <v>620295.05000000005</v>
      </c>
    </row>
    <row r="34" spans="1:4">
      <c r="A34" s="4" t="s">
        <v>8</v>
      </c>
    </row>
    <row r="35" spans="1:4">
      <c r="A35" s="1" t="s">
        <v>13</v>
      </c>
      <c r="B35" s="7">
        <v>236907.14</v>
      </c>
    </row>
    <row r="36" spans="1:4">
      <c r="A36" s="1" t="s">
        <v>39</v>
      </c>
      <c r="B36" s="7">
        <v>413031.58</v>
      </c>
    </row>
    <row r="37" spans="1:4">
      <c r="A37" s="1" t="s">
        <v>37</v>
      </c>
      <c r="B37" s="14">
        <f>2435+2435</f>
        <v>4870</v>
      </c>
    </row>
    <row r="38" spans="1:4">
      <c r="A38" s="1" t="s">
        <v>50</v>
      </c>
      <c r="B38" s="14">
        <f>SUM(B35:B37)</f>
        <v>654808.72</v>
      </c>
    </row>
    <row r="39" spans="1:4">
      <c r="A39" s="6" t="s">
        <v>14</v>
      </c>
      <c r="B39" s="16">
        <f>SUM(B23+B33-B38)</f>
        <v>1037801.06</v>
      </c>
      <c r="C39" s="7"/>
      <c r="D39" s="7"/>
    </row>
    <row r="40" spans="1:4" ht="6.6" customHeight="1">
      <c r="A40" s="6"/>
      <c r="D40" s="7"/>
    </row>
    <row r="41" spans="1:4">
      <c r="A41" s="11" t="s">
        <v>47</v>
      </c>
      <c r="B41" s="17">
        <v>15197.12</v>
      </c>
    </row>
    <row r="42" spans="1:4">
      <c r="A42" s="11" t="s">
        <v>48</v>
      </c>
      <c r="B42" s="18">
        <v>277603.94</v>
      </c>
    </row>
    <row r="43" spans="1:4">
      <c r="A43" s="11" t="s">
        <v>74</v>
      </c>
      <c r="B43" s="18">
        <v>100000</v>
      </c>
    </row>
    <row r="44" spans="1:4">
      <c r="A44" s="11" t="s">
        <v>77</v>
      </c>
      <c r="B44" s="18">
        <v>400000</v>
      </c>
    </row>
    <row r="45" spans="1:4">
      <c r="A45" s="11" t="s">
        <v>71</v>
      </c>
      <c r="B45" s="18">
        <v>245000</v>
      </c>
    </row>
    <row r="46" spans="1:4">
      <c r="A46" s="12"/>
      <c r="B46" s="19">
        <f>SUM(B41:B45)</f>
        <v>1037801.06</v>
      </c>
      <c r="C46" s="7"/>
    </row>
    <row r="48" spans="1:4" s="9" customFormat="1">
      <c r="A48" s="26" t="s">
        <v>53</v>
      </c>
      <c r="B48" s="26"/>
    </row>
    <row r="49" spans="1:2">
      <c r="A49" s="6" t="s">
        <v>25</v>
      </c>
      <c r="B49" s="7">
        <v>105370.53</v>
      </c>
    </row>
    <row r="50" spans="1:2">
      <c r="A50" s="6"/>
    </row>
    <row r="51" spans="1:2">
      <c r="A51" s="1" t="s">
        <v>24</v>
      </c>
      <c r="B51" s="7">
        <v>0</v>
      </c>
    </row>
    <row r="52" spans="1:2">
      <c r="A52" s="1" t="s">
        <v>44</v>
      </c>
      <c r="B52" s="7">
        <v>11.98</v>
      </c>
    </row>
    <row r="54" spans="1:2">
      <c r="A54" s="1" t="s">
        <v>23</v>
      </c>
      <c r="B54" s="14">
        <v>0</v>
      </c>
    </row>
    <row r="56" spans="1:2">
      <c r="A56" s="6" t="s">
        <v>43</v>
      </c>
      <c r="B56" s="15">
        <f>B49+B51+B52-B54</f>
        <v>105382.51</v>
      </c>
    </row>
    <row r="57" spans="1:2">
      <c r="A57" s="6"/>
    </row>
    <row r="58" spans="1:2">
      <c r="A58" s="11" t="s">
        <v>45</v>
      </c>
      <c r="B58" s="17">
        <v>0.59</v>
      </c>
    </row>
    <row r="59" spans="1:2">
      <c r="A59" s="11" t="s">
        <v>46</v>
      </c>
      <c r="B59" s="18">
        <v>105381.92</v>
      </c>
    </row>
    <row r="60" spans="1:2">
      <c r="A60" s="11"/>
      <c r="B60" s="20">
        <f>SUM(B58:B59)</f>
        <v>105382.51</v>
      </c>
    </row>
    <row r="61" spans="1:2">
      <c r="A61" s="6"/>
    </row>
    <row r="62" spans="1:2">
      <c r="A62" s="24" t="s">
        <v>60</v>
      </c>
      <c r="B62" s="24"/>
    </row>
    <row r="63" spans="1:2">
      <c r="A63" s="6" t="s">
        <v>26</v>
      </c>
      <c r="B63" s="7">
        <v>413067.02</v>
      </c>
    </row>
    <row r="65" spans="1:3">
      <c r="A65" s="4" t="s">
        <v>19</v>
      </c>
    </row>
    <row r="66" spans="1:3">
      <c r="A66" s="1" t="s">
        <v>67</v>
      </c>
      <c r="B66" s="7">
        <v>0</v>
      </c>
    </row>
    <row r="67" spans="1:3">
      <c r="A67" s="1" t="s">
        <v>69</v>
      </c>
      <c r="B67" s="7">
        <v>0</v>
      </c>
    </row>
    <row r="68" spans="1:3">
      <c r="A68" s="1" t="s">
        <v>68</v>
      </c>
      <c r="B68" s="7">
        <v>0</v>
      </c>
    </row>
    <row r="69" spans="1:3">
      <c r="A69" s="1" t="s">
        <v>75</v>
      </c>
      <c r="B69" s="7">
        <f>2435+2435</f>
        <v>4870</v>
      </c>
    </row>
    <row r="70" spans="1:3">
      <c r="A70" s="1" t="s">
        <v>18</v>
      </c>
      <c r="B70" s="14">
        <f>50.82+4.63+0.06</f>
        <v>55.510000000000005</v>
      </c>
    </row>
    <row r="71" spans="1:3">
      <c r="A71" s="1" t="s">
        <v>7</v>
      </c>
      <c r="B71" s="7">
        <f>SUM(B66:B70)</f>
        <v>4925.51</v>
      </c>
    </row>
    <row r="72" spans="1:3">
      <c r="A72" s="4" t="s">
        <v>36</v>
      </c>
    </row>
    <row r="73" spans="1:3" s="7" customFormat="1">
      <c r="A73" s="1" t="s">
        <v>72</v>
      </c>
      <c r="B73" s="7">
        <v>0</v>
      </c>
      <c r="C73" s="1"/>
    </row>
    <row r="74" spans="1:3">
      <c r="A74" s="1" t="s">
        <v>21</v>
      </c>
      <c r="B74" s="14">
        <v>24121.439999999999</v>
      </c>
    </row>
    <row r="75" spans="1:3">
      <c r="B75" s="7">
        <f>SUM(B73:B74)</f>
        <v>24121.439999999999</v>
      </c>
    </row>
    <row r="76" spans="1:3">
      <c r="B76" s="14"/>
    </row>
    <row r="77" spans="1:3">
      <c r="A77" s="6" t="s">
        <v>27</v>
      </c>
      <c r="B77" s="15">
        <f>B63+B71-B75</f>
        <v>393871.09</v>
      </c>
      <c r="C77" s="7"/>
    </row>
    <row r="78" spans="1:3">
      <c r="A78" s="6"/>
    </row>
    <row r="79" spans="1:3">
      <c r="A79" s="11" t="s">
        <v>31</v>
      </c>
      <c r="B79" s="17">
        <v>0.06</v>
      </c>
    </row>
    <row r="80" spans="1:3">
      <c r="A80" s="11" t="s">
        <v>35</v>
      </c>
      <c r="B80" s="18">
        <v>93871.03</v>
      </c>
    </row>
    <row r="81" spans="1:3">
      <c r="A81" s="11" t="s">
        <v>78</v>
      </c>
      <c r="B81" s="20">
        <v>300000</v>
      </c>
    </row>
    <row r="82" spans="1:3">
      <c r="A82" s="11"/>
      <c r="B82" s="20">
        <f>SUM(B79:B81)</f>
        <v>393871.08999999997</v>
      </c>
      <c r="C82" s="7"/>
    </row>
    <row r="83" spans="1:3">
      <c r="A83" s="6"/>
    </row>
    <row r="84" spans="1:3">
      <c r="A84" s="6"/>
    </row>
    <row r="85" spans="1:3">
      <c r="A85" s="24" t="s">
        <v>54</v>
      </c>
      <c r="B85" s="24"/>
    </row>
    <row r="86" spans="1:3">
      <c r="A86" s="6" t="s">
        <v>4</v>
      </c>
      <c r="B86" s="7">
        <v>7627.48</v>
      </c>
    </row>
    <row r="87" spans="1:3" s="4" customFormat="1">
      <c r="A87" s="4" t="s">
        <v>19</v>
      </c>
      <c r="B87" s="13"/>
    </row>
    <row r="89" spans="1:3">
      <c r="A89" s="1" t="s">
        <v>61</v>
      </c>
      <c r="B89" s="7">
        <f>173.1+116.65+124.6+75.25</f>
        <v>489.6</v>
      </c>
    </row>
    <row r="90" spans="1:3">
      <c r="A90" s="1" t="s">
        <v>33</v>
      </c>
      <c r="B90" s="21">
        <f>609+17665+308.26+256.5+7427.13+484.48</f>
        <v>26750.37</v>
      </c>
    </row>
    <row r="91" spans="1:3">
      <c r="A91" s="1" t="s">
        <v>55</v>
      </c>
      <c r="B91" s="14">
        <v>1.35</v>
      </c>
    </row>
    <row r="92" spans="1:3">
      <c r="A92" s="1" t="s">
        <v>7</v>
      </c>
      <c r="B92" s="7">
        <f>SUM(B89:B91)</f>
        <v>27241.319999999996</v>
      </c>
    </row>
    <row r="94" spans="1:3">
      <c r="A94" s="4" t="s">
        <v>34</v>
      </c>
      <c r="B94" s="7">
        <v>14245.03</v>
      </c>
    </row>
    <row r="95" spans="1:3">
      <c r="A95" s="1" t="s">
        <v>70</v>
      </c>
      <c r="B95" s="14">
        <f>161.3+5210.33+4436.74+149</f>
        <v>9957.369999999999</v>
      </c>
    </row>
    <row r="96" spans="1:3">
      <c r="B96" s="7">
        <f>SUM(B94:B95)</f>
        <v>24202.400000000001</v>
      </c>
    </row>
    <row r="98" spans="1:3">
      <c r="A98" s="6" t="s">
        <v>10</v>
      </c>
      <c r="B98" s="15">
        <f>B86+B92-B96</f>
        <v>10666.399999999994</v>
      </c>
      <c r="C98" s="7"/>
    </row>
    <row r="99" spans="1:3">
      <c r="A99" s="6"/>
    </row>
    <row r="100" spans="1:3">
      <c r="A100" s="24" t="s">
        <v>56</v>
      </c>
      <c r="B100" s="24"/>
    </row>
    <row r="101" spans="1:3">
      <c r="A101" s="6" t="s">
        <v>4</v>
      </c>
      <c r="B101" s="7">
        <v>1063.3900000000001</v>
      </c>
    </row>
    <row r="102" spans="1:3">
      <c r="A102" s="4" t="s">
        <v>19</v>
      </c>
      <c r="B102" s="13"/>
    </row>
    <row r="104" spans="1:3">
      <c r="A104" s="1" t="s">
        <v>62</v>
      </c>
      <c r="B104" s="7">
        <v>235.91</v>
      </c>
    </row>
    <row r="105" spans="1:3">
      <c r="A105" s="1" t="s">
        <v>66</v>
      </c>
      <c r="B105" s="7">
        <v>0</v>
      </c>
    </row>
    <row r="106" spans="1:3">
      <c r="A106" s="1" t="s">
        <v>63</v>
      </c>
      <c r="B106" s="7">
        <v>-0.19</v>
      </c>
    </row>
    <row r="107" spans="1:3">
      <c r="A107" s="1" t="s">
        <v>76</v>
      </c>
      <c r="B107" s="7">
        <v>501</v>
      </c>
    </row>
    <row r="108" spans="1:3">
      <c r="A108" s="1" t="s">
        <v>55</v>
      </c>
      <c r="B108" s="14">
        <v>0.08</v>
      </c>
    </row>
    <row r="109" spans="1:3">
      <c r="A109" s="1" t="s">
        <v>7</v>
      </c>
      <c r="B109" s="7">
        <f>SUM(B104:B108)</f>
        <v>736.80000000000007</v>
      </c>
    </row>
    <row r="111" spans="1:3">
      <c r="A111" s="5" t="s">
        <v>64</v>
      </c>
      <c r="B111" s="7">
        <v>743.62</v>
      </c>
    </row>
    <row r="112" spans="1:3">
      <c r="A112" s="5" t="s">
        <v>65</v>
      </c>
      <c r="B112" s="14">
        <v>756.3</v>
      </c>
    </row>
    <row r="113" spans="1:3">
      <c r="B113" s="7">
        <f>SUM(B111:B112)</f>
        <v>1499.92</v>
      </c>
    </row>
    <row r="115" spans="1:3">
      <c r="A115" s="6" t="s">
        <v>10</v>
      </c>
      <c r="B115" s="15">
        <f>B101+B109-B113</f>
        <v>300.27</v>
      </c>
      <c r="C115" s="7"/>
    </row>
    <row r="116" spans="1:3">
      <c r="A116" s="6"/>
    </row>
    <row r="117" spans="1:3">
      <c r="A117" s="11" t="s">
        <v>58</v>
      </c>
      <c r="B117" s="22">
        <v>300.27</v>
      </c>
    </row>
    <row r="118" spans="1:3">
      <c r="A118" s="11" t="s">
        <v>59</v>
      </c>
      <c r="B118" s="23">
        <v>0</v>
      </c>
    </row>
    <row r="119" spans="1:3">
      <c r="A119" s="11"/>
      <c r="B119" s="22">
        <f>SUM(B117:B118)</f>
        <v>300.27</v>
      </c>
    </row>
    <row r="120" spans="1:3">
      <c r="A120" s="8"/>
      <c r="B120" s="10"/>
    </row>
    <row r="121" spans="1:3">
      <c r="A121" s="1" t="s">
        <v>1</v>
      </c>
    </row>
    <row r="124" spans="1:3">
      <c r="A124" s="1" t="s">
        <v>79</v>
      </c>
    </row>
    <row r="125" spans="1:3">
      <c r="A125" s="1" t="s">
        <v>2</v>
      </c>
    </row>
    <row r="128" spans="1:3">
      <c r="A128" s="1" t="s">
        <v>3</v>
      </c>
    </row>
  </sheetData>
  <sortState ref="A42:C47">
    <sortCondition ref="C42:C47"/>
  </sortState>
  <mergeCells count="9">
    <mergeCell ref="A48:B48"/>
    <mergeCell ref="A62:B62"/>
    <mergeCell ref="A85:B85"/>
    <mergeCell ref="A100:B100"/>
    <mergeCell ref="A2:B2"/>
    <mergeCell ref="A3:B3"/>
    <mergeCell ref="A4:B4"/>
    <mergeCell ref="A6:B6"/>
    <mergeCell ref="A22:B22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TREASURER-6-30-12</vt:lpstr>
      <vt:lpstr>'TREASURER-6-30-12'!Print_Area</vt:lpstr>
      <vt:lpstr>'TREASURER-6-30-12'!Print_Titles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2012-08-02T17:49:27Z</cp:lastPrinted>
  <dcterms:created xsi:type="dcterms:W3CDTF">1997-08-12T17:26:54Z</dcterms:created>
  <dcterms:modified xsi:type="dcterms:W3CDTF">2012-08-02T17:53:40Z</dcterms:modified>
</cp:coreProperties>
</file>