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chart5.xml" ContentType="application/vnd.openxmlformats-officedocument.drawingml.chart+xml"/>
  <Override PartName="/xl/drawings/drawing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7668" windowHeight="8676" tabRatio="681" activeTab="2"/>
  </bookViews>
  <sheets>
    <sheet name="Chart1--Enroll Change" sheetId="30" r:id="rId1"/>
    <sheet name="Enrollment Changes Aug-Sept" sheetId="29" r:id="rId2"/>
    <sheet name="1213Monthly" sheetId="31" r:id="rId3"/>
    <sheet name="1112Monthly " sheetId="28" r:id="rId4"/>
    <sheet name="1011Monthly" sheetId="26" r:id="rId5"/>
    <sheet name="0910 Monthly " sheetId="25" r:id="rId6"/>
    <sheet name="0809 Monthly" sheetId="24" r:id="rId7"/>
    <sheet name="0708 Monthly" sheetId="23" r:id="rId8"/>
    <sheet name="0607 Monthly" sheetId="22" r:id="rId9"/>
    <sheet name="0405 Monthly" sheetId="20" r:id="rId10"/>
    <sheet name="Retention History" sheetId="21" r:id="rId11"/>
    <sheet name="Combo" sheetId="12" r:id="rId12"/>
    <sheet name="Districts" sheetId="2" r:id="rId13"/>
    <sheet name="Program" sheetId="1" r:id="rId14"/>
    <sheet name="5-Year Chart" sheetId="10" r:id="rId15"/>
    <sheet name="Applications History" sheetId="13" r:id="rId16"/>
    <sheet name="History Chart 1990-2003" sheetId="11" r:id="rId17"/>
    <sheet name="ABR to CCA" sheetId="4" r:id="rId18"/>
    <sheet name="CIS to CUA" sheetId="16" r:id="rId19"/>
    <sheet name="DDE to FEN" sheetId="17" r:id="rId20"/>
    <sheet name="GRA to TDI" sheetId="18" r:id="rId21"/>
    <sheet name="3yr PLA to Sr Only" sheetId="19" r:id="rId22"/>
  </sheets>
  <definedNames>
    <definedName name="_xlnm.Print_Area" localSheetId="9">'0405 Monthly'!$A$2:$BD$42</definedName>
    <definedName name="_xlnm.Print_Area" localSheetId="8">'0607 Monthly'!$A$1:$AL$41</definedName>
    <definedName name="_xlnm.Print_Area" localSheetId="7">'0708 Monthly'!$B$3:$BF$40</definedName>
    <definedName name="_xlnm.Print_Area" localSheetId="6">'0809 Monthly'!$B$2:$AH$39</definedName>
    <definedName name="_xlnm.Print_Area" localSheetId="5">'0910 Monthly '!$C$2:$AN$39</definedName>
    <definedName name="_xlnm.Print_Area" localSheetId="4">'1011Monthly'!$C$2:$BA$39</definedName>
    <definedName name="_xlnm.Print_Area" localSheetId="3">'1112Monthly '!$C$2:$AZ$40</definedName>
    <definedName name="_xlnm.Print_Area" localSheetId="2">'1213Monthly'!$A$2:$F$40</definedName>
    <definedName name="_xlnm.Print_Area" localSheetId="11">Combo!$A$2:$AW$33</definedName>
    <definedName name="_xlnm.Print_Area" localSheetId="12">Districts!$A$1:$AZ$15</definedName>
    <definedName name="_xlnm.Print_Titles" localSheetId="9">'0405 Monthly'!$A:$A</definedName>
    <definedName name="_xlnm.Print_Titles" localSheetId="8">'0607 Monthly'!$A:$A</definedName>
    <definedName name="_xlnm.Print_Titles" localSheetId="7">'0708 Monthly'!$A:$A,'0708 Monthly'!$2:$2</definedName>
    <definedName name="_xlnm.Print_Titles" localSheetId="6">'0809 Monthly'!$A:$A,'0809 Monthly'!$2:$2</definedName>
    <definedName name="_xlnm.Print_Titles" localSheetId="5">'0910 Monthly '!$A:$A,'0910 Monthly '!$2:$2</definedName>
    <definedName name="_xlnm.Print_Titles" localSheetId="4">'1011Monthly'!$A:$B</definedName>
    <definedName name="_xlnm.Print_Titles" localSheetId="3">'1112Monthly '!$A:$B</definedName>
    <definedName name="_xlnm.Print_Titles" localSheetId="2">'1213Monthly'!$A:$B</definedName>
    <definedName name="_xlnm.Print_Titles" localSheetId="11">Combo!$A:$A</definedName>
    <definedName name="_xlnm.Print_Titles" localSheetId="12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H40" i="31"/>
  <c r="CB24"/>
  <c r="CA24"/>
  <c r="BZ24"/>
  <c r="CC24"/>
  <c r="CF24"/>
  <c r="CC39"/>
  <c r="CF39"/>
  <c r="CC38"/>
  <c r="CF38"/>
  <c r="CC37"/>
  <c r="CF37"/>
  <c r="CC36"/>
  <c r="CF36"/>
  <c r="CC35"/>
  <c r="CF35"/>
  <c r="CC34"/>
  <c r="CF34"/>
  <c r="CC33"/>
  <c r="CF33"/>
  <c r="CC32"/>
  <c r="CF32"/>
  <c r="CC31"/>
  <c r="CF31"/>
  <c r="CC30"/>
  <c r="CF30"/>
  <c r="CC29"/>
  <c r="CF29"/>
  <c r="CC40"/>
  <c r="CF40"/>
  <c r="BU39"/>
  <c r="BX39"/>
  <c r="BU38"/>
  <c r="BX38"/>
  <c r="BU37"/>
  <c r="BX37"/>
  <c r="BU36"/>
  <c r="BX36"/>
  <c r="BU35"/>
  <c r="BX35"/>
  <c r="BU34"/>
  <c r="BX34"/>
  <c r="BU33"/>
  <c r="BX33"/>
  <c r="BU32"/>
  <c r="BX32"/>
  <c r="BU31"/>
  <c r="BX31"/>
  <c r="BU30"/>
  <c r="BX30"/>
  <c r="BU29"/>
  <c r="BX29"/>
  <c r="BU40"/>
  <c r="BX40"/>
  <c r="BM39"/>
  <c r="BP39"/>
  <c r="BM38"/>
  <c r="BP38"/>
  <c r="BM37"/>
  <c r="BP37"/>
  <c r="BM36"/>
  <c r="BP36"/>
  <c r="BM35"/>
  <c r="BP35"/>
  <c r="BM34"/>
  <c r="BP34"/>
  <c r="BM33"/>
  <c r="BP33"/>
  <c r="BM32"/>
  <c r="BP32"/>
  <c r="BM31"/>
  <c r="BP31"/>
  <c r="BM30"/>
  <c r="BP30"/>
  <c r="BM29"/>
  <c r="BP29"/>
  <c r="BM40"/>
  <c r="BP40"/>
  <c r="BE39"/>
  <c r="BH39"/>
  <c r="BE38"/>
  <c r="BH38"/>
  <c r="BE37"/>
  <c r="BH37"/>
  <c r="BE36"/>
  <c r="BH36"/>
  <c r="BE35"/>
  <c r="BH35"/>
  <c r="BE34"/>
  <c r="BH34"/>
  <c r="BE33"/>
  <c r="BH33"/>
  <c r="BE32"/>
  <c r="BH32"/>
  <c r="BE31"/>
  <c r="BH31"/>
  <c r="BE30"/>
  <c r="BH30"/>
  <c r="BE29"/>
  <c r="BH29"/>
  <c r="BE40"/>
  <c r="BH40"/>
  <c r="AW39"/>
  <c r="AZ39"/>
  <c r="AW38"/>
  <c r="AZ38"/>
  <c r="AW37"/>
  <c r="AZ37"/>
  <c r="AW36"/>
  <c r="AZ36"/>
  <c r="AW35"/>
  <c r="AZ35"/>
  <c r="AW34"/>
  <c r="AZ34"/>
  <c r="AW33"/>
  <c r="AZ33"/>
  <c r="AW32"/>
  <c r="AZ32"/>
  <c r="AW31"/>
  <c r="AZ31"/>
  <c r="AW30"/>
  <c r="AZ30"/>
  <c r="AW29"/>
  <c r="AZ29"/>
  <c r="AW40"/>
  <c r="AZ40"/>
  <c r="AO39"/>
  <c r="AR39"/>
  <c r="AO38"/>
  <c r="AR38"/>
  <c r="AO37"/>
  <c r="AR37"/>
  <c r="AO36"/>
  <c r="AR36"/>
  <c r="AO35"/>
  <c r="AR35"/>
  <c r="AO34"/>
  <c r="AR34"/>
  <c r="AO33"/>
  <c r="AR33"/>
  <c r="AO32"/>
  <c r="AR32"/>
  <c r="AO31"/>
  <c r="AR31"/>
  <c r="AO30"/>
  <c r="AR30"/>
  <c r="AO29"/>
  <c r="AR29"/>
  <c r="AO40"/>
  <c r="AR40"/>
  <c r="AG39"/>
  <c r="AJ39"/>
  <c r="AG38"/>
  <c r="AJ38"/>
  <c r="AG37"/>
  <c r="AJ37"/>
  <c r="AG36"/>
  <c r="AJ36"/>
  <c r="AG35"/>
  <c r="AJ35"/>
  <c r="AG34"/>
  <c r="AJ34"/>
  <c r="AG33"/>
  <c r="AJ33"/>
  <c r="AG32"/>
  <c r="AJ32"/>
  <c r="AG31"/>
  <c r="AJ31"/>
  <c r="AG30"/>
  <c r="AJ30"/>
  <c r="AG29"/>
  <c r="AJ29"/>
  <c r="AG40"/>
  <c r="AJ40"/>
  <c r="Y39"/>
  <c r="AB39"/>
  <c r="Y38"/>
  <c r="AB38"/>
  <c r="Y37"/>
  <c r="AB37"/>
  <c r="Y36"/>
  <c r="AB36"/>
  <c r="Y35"/>
  <c r="AB35"/>
  <c r="Y34"/>
  <c r="AB34"/>
  <c r="Y33"/>
  <c r="AB33"/>
  <c r="Y32"/>
  <c r="AB32"/>
  <c r="Y31"/>
  <c r="AB31"/>
  <c r="Y30"/>
  <c r="AB30"/>
  <c r="Y29"/>
  <c r="AB29"/>
  <c r="Y40"/>
  <c r="AB40"/>
  <c r="R39"/>
  <c r="T39"/>
  <c r="R38"/>
  <c r="T38"/>
  <c r="R37"/>
  <c r="T37"/>
  <c r="R36"/>
  <c r="T36"/>
  <c r="R35"/>
  <c r="T35"/>
  <c r="R34"/>
  <c r="T34"/>
  <c r="R33"/>
  <c r="T33"/>
  <c r="R32"/>
  <c r="T32"/>
  <c r="R31"/>
  <c r="T31"/>
  <c r="R30"/>
  <c r="T30"/>
  <c r="R29"/>
  <c r="R40"/>
  <c r="CC23"/>
  <c r="CF23"/>
  <c r="CC22"/>
  <c r="CF22"/>
  <c r="CC21"/>
  <c r="CF21"/>
  <c r="CC20"/>
  <c r="CF20"/>
  <c r="CC19"/>
  <c r="CF19"/>
  <c r="CC18"/>
  <c r="CF18"/>
  <c r="CC17"/>
  <c r="CF17"/>
  <c r="CC16"/>
  <c r="CF16"/>
  <c r="CC15"/>
  <c r="CF15"/>
  <c r="CC14"/>
  <c r="CF14"/>
  <c r="CC13"/>
  <c r="CF13"/>
  <c r="CC12"/>
  <c r="CF12"/>
  <c r="CC11"/>
  <c r="CF11"/>
  <c r="CC10"/>
  <c r="CF10"/>
  <c r="CC9"/>
  <c r="CF9"/>
  <c r="CC8"/>
  <c r="CF8"/>
  <c r="CC7"/>
  <c r="CF7"/>
  <c r="CC6"/>
  <c r="CF6"/>
  <c r="CC5"/>
  <c r="CF5"/>
  <c r="BU23"/>
  <c r="BX23"/>
  <c r="BU22"/>
  <c r="BX22"/>
  <c r="BU21"/>
  <c r="BX21"/>
  <c r="BU20"/>
  <c r="BX20"/>
  <c r="BU19"/>
  <c r="BX19"/>
  <c r="BU18"/>
  <c r="BX18"/>
  <c r="BU17"/>
  <c r="BX17"/>
  <c r="BU16"/>
  <c r="BX16"/>
  <c r="BU15"/>
  <c r="BX15"/>
  <c r="BU14"/>
  <c r="BX14"/>
  <c r="BU13"/>
  <c r="BX13"/>
  <c r="BU12"/>
  <c r="BX12"/>
  <c r="BU11"/>
  <c r="BX11"/>
  <c r="BU10"/>
  <c r="BX10"/>
  <c r="BU9"/>
  <c r="BX9"/>
  <c r="BU8"/>
  <c r="BX8"/>
  <c r="BU7"/>
  <c r="BX7"/>
  <c r="BU6"/>
  <c r="BX6"/>
  <c r="BU5"/>
  <c r="BX5"/>
  <c r="BM23"/>
  <c r="BP23"/>
  <c r="BM22"/>
  <c r="BP22"/>
  <c r="BM21"/>
  <c r="BP21"/>
  <c r="BM20"/>
  <c r="BP20"/>
  <c r="BM19"/>
  <c r="BP19"/>
  <c r="BM18"/>
  <c r="BP18"/>
  <c r="BM17"/>
  <c r="BP17"/>
  <c r="BM16"/>
  <c r="BP16"/>
  <c r="BM15"/>
  <c r="BP15"/>
  <c r="BM14"/>
  <c r="BP14"/>
  <c r="BM13"/>
  <c r="BP13"/>
  <c r="BM12"/>
  <c r="BP12"/>
  <c r="BM11"/>
  <c r="BP11"/>
  <c r="BM10"/>
  <c r="BP10"/>
  <c r="BM9"/>
  <c r="BP9"/>
  <c r="BM8"/>
  <c r="BP8"/>
  <c r="BM7"/>
  <c r="BP7"/>
  <c r="BM6"/>
  <c r="BP6"/>
  <c r="BM5"/>
  <c r="BP5"/>
  <c r="BE23"/>
  <c r="BH23"/>
  <c r="BE22"/>
  <c r="BH22"/>
  <c r="BE21"/>
  <c r="BH21"/>
  <c r="BE20"/>
  <c r="BH20"/>
  <c r="BE19"/>
  <c r="BH19"/>
  <c r="BE18"/>
  <c r="BH18"/>
  <c r="BE17"/>
  <c r="BH17"/>
  <c r="BE16"/>
  <c r="BH16"/>
  <c r="BE15"/>
  <c r="BH15"/>
  <c r="BE14"/>
  <c r="BH14"/>
  <c r="BE13"/>
  <c r="BH13"/>
  <c r="BE12"/>
  <c r="BH12"/>
  <c r="BE11"/>
  <c r="BH11"/>
  <c r="BE10"/>
  <c r="BH10"/>
  <c r="BE9"/>
  <c r="BH9"/>
  <c r="BE8"/>
  <c r="BH8"/>
  <c r="BE7"/>
  <c r="BH7"/>
  <c r="BE6"/>
  <c r="BH6"/>
  <c r="BE5"/>
  <c r="BH5"/>
  <c r="AW23"/>
  <c r="AZ23"/>
  <c r="AW22"/>
  <c r="AZ22"/>
  <c r="AW21"/>
  <c r="AZ21"/>
  <c r="AW20"/>
  <c r="AZ20"/>
  <c r="AW19"/>
  <c r="AZ19"/>
  <c r="AW18"/>
  <c r="AZ18"/>
  <c r="AW17"/>
  <c r="AZ17"/>
  <c r="AW16"/>
  <c r="AZ16"/>
  <c r="AW15"/>
  <c r="AZ15"/>
  <c r="AW14"/>
  <c r="AZ14"/>
  <c r="AW13"/>
  <c r="AZ13"/>
  <c r="AW12"/>
  <c r="AZ12"/>
  <c r="AW11"/>
  <c r="AZ11"/>
  <c r="AW10"/>
  <c r="AZ10"/>
  <c r="AW9"/>
  <c r="AZ9"/>
  <c r="AW8"/>
  <c r="AZ8"/>
  <c r="AW7"/>
  <c r="AZ7"/>
  <c r="AW6"/>
  <c r="AZ6"/>
  <c r="AW5"/>
  <c r="AZ5"/>
  <c r="AO23"/>
  <c r="AR23"/>
  <c r="AO22"/>
  <c r="AR22"/>
  <c r="AO21"/>
  <c r="AR21"/>
  <c r="AO20"/>
  <c r="AR20"/>
  <c r="AO19"/>
  <c r="AR19"/>
  <c r="AO18"/>
  <c r="AR18"/>
  <c r="AO17"/>
  <c r="AR17"/>
  <c r="AO16"/>
  <c r="AR16"/>
  <c r="AO15"/>
  <c r="AR15"/>
  <c r="AO14"/>
  <c r="AR14"/>
  <c r="AO13"/>
  <c r="AR13"/>
  <c r="AO12"/>
  <c r="AR12"/>
  <c r="AO11"/>
  <c r="AR11"/>
  <c r="AO10"/>
  <c r="AR10"/>
  <c r="AO9"/>
  <c r="AR9"/>
  <c r="AO8"/>
  <c r="AR8"/>
  <c r="AO7"/>
  <c r="AR7"/>
  <c r="AO6"/>
  <c r="AR6"/>
  <c r="AO5"/>
  <c r="AR5"/>
  <c r="AG23"/>
  <c r="AJ23"/>
  <c r="AG22"/>
  <c r="AJ22"/>
  <c r="AG21"/>
  <c r="AJ21"/>
  <c r="AG20"/>
  <c r="AJ20"/>
  <c r="AG19"/>
  <c r="AJ19"/>
  <c r="AG18"/>
  <c r="AJ18"/>
  <c r="AG17"/>
  <c r="AJ17"/>
  <c r="AG16"/>
  <c r="AJ16"/>
  <c r="AG15"/>
  <c r="AJ15"/>
  <c r="AG14"/>
  <c r="AJ14"/>
  <c r="AG13"/>
  <c r="AJ13"/>
  <c r="AG12"/>
  <c r="AJ12"/>
  <c r="AG11"/>
  <c r="AJ11"/>
  <c r="AG10"/>
  <c r="AJ10"/>
  <c r="AG9"/>
  <c r="AJ9"/>
  <c r="AG8"/>
  <c r="AJ8"/>
  <c r="AG7"/>
  <c r="AJ7"/>
  <c r="AG6"/>
  <c r="AJ6"/>
  <c r="AG5"/>
  <c r="AJ5"/>
  <c r="R23"/>
  <c r="R22"/>
  <c r="R21"/>
  <c r="R20"/>
  <c r="R19"/>
  <c r="R18"/>
  <c r="R17"/>
  <c r="R16"/>
  <c r="R15"/>
  <c r="R14"/>
  <c r="R13"/>
  <c r="R12"/>
  <c r="R11"/>
  <c r="R10"/>
  <c r="R9"/>
  <c r="R8"/>
  <c r="R7"/>
  <c r="R6"/>
  <c r="R5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B55"/>
  <c r="CB40"/>
  <c r="CA40"/>
  <c r="BZ40"/>
  <c r="BT40"/>
  <c r="BS40"/>
  <c r="BR40"/>
  <c r="BL40"/>
  <c r="BK40"/>
  <c r="BJ40"/>
  <c r="BD40"/>
  <c r="BC40"/>
  <c r="BB40"/>
  <c r="AV40"/>
  <c r="AU40"/>
  <c r="AT40"/>
  <c r="AN40"/>
  <c r="AM40"/>
  <c r="AL40"/>
  <c r="AF40"/>
  <c r="AE40"/>
  <c r="AD40"/>
  <c r="X40"/>
  <c r="W40"/>
  <c r="V40"/>
  <c r="J40"/>
  <c r="I40"/>
  <c r="E40"/>
  <c r="D40"/>
  <c r="C40"/>
  <c r="CD39"/>
  <c r="BV39"/>
  <c r="BN39"/>
  <c r="BF39"/>
  <c r="AX39"/>
  <c r="AP39"/>
  <c r="AH39"/>
  <c r="Z39"/>
  <c r="K39"/>
  <c r="CE39"/>
  <c r="F39"/>
  <c r="BO39"/>
  <c r="CD38"/>
  <c r="BV38"/>
  <c r="BN38"/>
  <c r="BF38"/>
  <c r="AX38"/>
  <c r="AP38"/>
  <c r="AH38"/>
  <c r="Z38"/>
  <c r="K38"/>
  <c r="S38"/>
  <c r="F38"/>
  <c r="BW38"/>
  <c r="CD37"/>
  <c r="BV37"/>
  <c r="BN37"/>
  <c r="BF37"/>
  <c r="AX37"/>
  <c r="AP37"/>
  <c r="AH37"/>
  <c r="Z37"/>
  <c r="K37"/>
  <c r="CE37"/>
  <c r="F37"/>
  <c r="BW37"/>
  <c r="BO37"/>
  <c r="CD36"/>
  <c r="BV36"/>
  <c r="BN36"/>
  <c r="BF36"/>
  <c r="AX36"/>
  <c r="AP36"/>
  <c r="AH36"/>
  <c r="Z36"/>
  <c r="S36"/>
  <c r="K36"/>
  <c r="M36"/>
  <c r="F36"/>
  <c r="BW36"/>
  <c r="CD35"/>
  <c r="BV35"/>
  <c r="BN35"/>
  <c r="BF35"/>
  <c r="AX35"/>
  <c r="AP35"/>
  <c r="AH35"/>
  <c r="Z35"/>
  <c r="K35"/>
  <c r="CE35"/>
  <c r="F35"/>
  <c r="BO35"/>
  <c r="CD34"/>
  <c r="BV34"/>
  <c r="BN34"/>
  <c r="BF34"/>
  <c r="AX34"/>
  <c r="AP34"/>
  <c r="AH34"/>
  <c r="Z34"/>
  <c r="K34"/>
  <c r="CE34"/>
  <c r="F34"/>
  <c r="BO34"/>
  <c r="CD33"/>
  <c r="BV33"/>
  <c r="BN33"/>
  <c r="BF33"/>
  <c r="AX33"/>
  <c r="AP33"/>
  <c r="AH33"/>
  <c r="Z33"/>
  <c r="K33"/>
  <c r="S33"/>
  <c r="F33"/>
  <c r="BW33"/>
  <c r="CD32"/>
  <c r="BV32"/>
  <c r="BN32"/>
  <c r="BF32"/>
  <c r="AX32"/>
  <c r="AP32"/>
  <c r="AH32"/>
  <c r="Z32"/>
  <c r="K32"/>
  <c r="CE32"/>
  <c r="F32"/>
  <c r="BW32"/>
  <c r="CD31"/>
  <c r="BV31"/>
  <c r="BN31"/>
  <c r="BF31"/>
  <c r="AX31"/>
  <c r="AP31"/>
  <c r="AH31"/>
  <c r="Z31"/>
  <c r="K31"/>
  <c r="S31"/>
  <c r="BW31"/>
  <c r="CD30"/>
  <c r="BV30"/>
  <c r="BN30"/>
  <c r="BF30"/>
  <c r="AX30"/>
  <c r="AP30"/>
  <c r="AH30"/>
  <c r="K30"/>
  <c r="CE30"/>
  <c r="F30"/>
  <c r="BO30"/>
  <c r="CD29"/>
  <c r="BV29"/>
  <c r="BN29"/>
  <c r="BF29"/>
  <c r="AX29"/>
  <c r="AP29"/>
  <c r="AH29"/>
  <c r="Z29"/>
  <c r="K29"/>
  <c r="K40"/>
  <c r="F29"/>
  <c r="BT24"/>
  <c r="BS24"/>
  <c r="BR24"/>
  <c r="BU24"/>
  <c r="BL24"/>
  <c r="BK24"/>
  <c r="BJ24"/>
  <c r="BM24"/>
  <c r="BD24"/>
  <c r="BC24"/>
  <c r="BB24"/>
  <c r="BE24"/>
  <c r="AV24"/>
  <c r="AU24"/>
  <c r="AT24"/>
  <c r="AW24"/>
  <c r="AN24"/>
  <c r="AM24"/>
  <c r="AL24"/>
  <c r="AO24"/>
  <c r="AF24"/>
  <c r="AE24"/>
  <c r="AD24"/>
  <c r="AG24"/>
  <c r="X24"/>
  <c r="W24"/>
  <c r="V24"/>
  <c r="Q24"/>
  <c r="P24"/>
  <c r="O24"/>
  <c r="R24"/>
  <c r="J24"/>
  <c r="I24"/>
  <c r="H24"/>
  <c r="K24"/>
  <c r="E24"/>
  <c r="D24"/>
  <c r="C24"/>
  <c r="B24"/>
  <c r="B38"/>
  <c r="CD23"/>
  <c r="BV23"/>
  <c r="BN23"/>
  <c r="BF23"/>
  <c r="AX23"/>
  <c r="AP23"/>
  <c r="Y23"/>
  <c r="AB23"/>
  <c r="AH23"/>
  <c r="K23"/>
  <c r="S23"/>
  <c r="F23"/>
  <c r="BW23"/>
  <c r="CD22"/>
  <c r="BV22"/>
  <c r="BN22"/>
  <c r="BF22"/>
  <c r="AX22"/>
  <c r="AP22"/>
  <c r="Y22"/>
  <c r="AB22"/>
  <c r="K22"/>
  <c r="CE22"/>
  <c r="F22"/>
  <c r="BO22"/>
  <c r="CD21"/>
  <c r="BV21"/>
  <c r="BN21"/>
  <c r="BF21"/>
  <c r="AX21"/>
  <c r="AP21"/>
  <c r="Y21"/>
  <c r="AH21"/>
  <c r="K21"/>
  <c r="S21"/>
  <c r="F21"/>
  <c r="BW21"/>
  <c r="CD20"/>
  <c r="BV20"/>
  <c r="BN20"/>
  <c r="BF20"/>
  <c r="AX20"/>
  <c r="AP20"/>
  <c r="Y20"/>
  <c r="AB20"/>
  <c r="K20"/>
  <c r="CE20"/>
  <c r="F20"/>
  <c r="BO20"/>
  <c r="CD19"/>
  <c r="BV19"/>
  <c r="BN19"/>
  <c r="BF19"/>
  <c r="AX19"/>
  <c r="AP19"/>
  <c r="Y19"/>
  <c r="AB19"/>
  <c r="AH19"/>
  <c r="K19"/>
  <c r="S19"/>
  <c r="F19"/>
  <c r="BW19"/>
  <c r="CD18"/>
  <c r="BV18"/>
  <c r="BN18"/>
  <c r="BF18"/>
  <c r="AX18"/>
  <c r="AP18"/>
  <c r="Y18"/>
  <c r="AB18"/>
  <c r="K18"/>
  <c r="CE18"/>
  <c r="F18"/>
  <c r="BO18"/>
  <c r="CD17"/>
  <c r="BV17"/>
  <c r="BN17"/>
  <c r="BF17"/>
  <c r="AX17"/>
  <c r="AP17"/>
  <c r="Y17"/>
  <c r="AH17"/>
  <c r="K17"/>
  <c r="S17"/>
  <c r="F17"/>
  <c r="BW17"/>
  <c r="CD16"/>
  <c r="BV16"/>
  <c r="BN16"/>
  <c r="BF16"/>
  <c r="AX16"/>
  <c r="AP16"/>
  <c r="Y16"/>
  <c r="AB16"/>
  <c r="K16"/>
  <c r="CE16"/>
  <c r="F16"/>
  <c r="BO16"/>
  <c r="CD15"/>
  <c r="BV15"/>
  <c r="BN15"/>
  <c r="BF15"/>
  <c r="AX15"/>
  <c r="AP15"/>
  <c r="Y15"/>
  <c r="AB15"/>
  <c r="AH15"/>
  <c r="K15"/>
  <c r="S15"/>
  <c r="F15"/>
  <c r="BW15"/>
  <c r="CD14"/>
  <c r="BV14"/>
  <c r="BN14"/>
  <c r="BF14"/>
  <c r="AX14"/>
  <c r="AP14"/>
  <c r="Y14"/>
  <c r="AB14"/>
  <c r="K14"/>
  <c r="CE14"/>
  <c r="F14"/>
  <c r="BO14"/>
  <c r="CD13"/>
  <c r="BV13"/>
  <c r="BN13"/>
  <c r="BF13"/>
  <c r="AX13"/>
  <c r="AP13"/>
  <c r="Y13"/>
  <c r="AH13"/>
  <c r="K13"/>
  <c r="S13"/>
  <c r="F13"/>
  <c r="BW13"/>
  <c r="CD12"/>
  <c r="BV12"/>
  <c r="BN12"/>
  <c r="BF12"/>
  <c r="AX12"/>
  <c r="AP12"/>
  <c r="Y12"/>
  <c r="AB12"/>
  <c r="K12"/>
  <c r="CE12"/>
  <c r="F12"/>
  <c r="BO12"/>
  <c r="CD11"/>
  <c r="BV11"/>
  <c r="BN11"/>
  <c r="BF11"/>
  <c r="AX11"/>
  <c r="AP11"/>
  <c r="Y11"/>
  <c r="AB11"/>
  <c r="AH11"/>
  <c r="K11"/>
  <c r="S11"/>
  <c r="F11"/>
  <c r="BW11"/>
  <c r="CD10"/>
  <c r="BV10"/>
  <c r="BN10"/>
  <c r="BF10"/>
  <c r="AX10"/>
  <c r="AP10"/>
  <c r="Y10"/>
  <c r="AB10"/>
  <c r="K10"/>
  <c r="CE10"/>
  <c r="F10"/>
  <c r="BO10"/>
  <c r="CD9"/>
  <c r="BV9"/>
  <c r="BN9"/>
  <c r="BF9"/>
  <c r="AX9"/>
  <c r="AP9"/>
  <c r="Y9"/>
  <c r="AH9"/>
  <c r="K9"/>
  <c r="S9"/>
  <c r="F9"/>
  <c r="BW9"/>
  <c r="CD8"/>
  <c r="BV8"/>
  <c r="BN8"/>
  <c r="BF8"/>
  <c r="AX8"/>
  <c r="AP8"/>
  <c r="Y8"/>
  <c r="AB8"/>
  <c r="K8"/>
  <c r="CE8"/>
  <c r="F8"/>
  <c r="BO8"/>
  <c r="CD7"/>
  <c r="BV7"/>
  <c r="BN7"/>
  <c r="BF7"/>
  <c r="AX7"/>
  <c r="AP7"/>
  <c r="Y7"/>
  <c r="AB7"/>
  <c r="Z7"/>
  <c r="K7"/>
  <c r="S7"/>
  <c r="F7"/>
  <c r="BW7"/>
  <c r="CD6"/>
  <c r="BV6"/>
  <c r="BN6"/>
  <c r="BF6"/>
  <c r="AX6"/>
  <c r="AP6"/>
  <c r="Y6"/>
  <c r="AB6"/>
  <c r="K6"/>
  <c r="CE6"/>
  <c r="F6"/>
  <c r="BO6"/>
  <c r="CD5"/>
  <c r="BV5"/>
  <c r="BN5"/>
  <c r="BF5"/>
  <c r="AX5"/>
  <c r="AP5"/>
  <c r="Y5"/>
  <c r="AH5"/>
  <c r="K5"/>
  <c r="S5"/>
  <c r="F5"/>
  <c r="BW5"/>
  <c r="AZ40" i="28"/>
  <c r="AZ30"/>
  <c r="AZ31"/>
  <c r="AZ32"/>
  <c r="AZ33"/>
  <c r="AZ34"/>
  <c r="AZ35"/>
  <c r="AZ36"/>
  <c r="AZ37"/>
  <c r="AZ38"/>
  <c r="AZ39"/>
  <c r="AZ29"/>
  <c r="AZ24"/>
  <c r="AZ6"/>
  <c r="AZ7"/>
  <c r="AZ8"/>
  <c r="AZ9"/>
  <c r="AZ10"/>
  <c r="AZ11"/>
  <c r="AZ12"/>
  <c r="AZ13"/>
  <c r="AZ14"/>
  <c r="AZ15"/>
  <c r="AZ16"/>
  <c r="AZ17"/>
  <c r="AZ18"/>
  <c r="AZ19"/>
  <c r="AZ20"/>
  <c r="AZ21"/>
  <c r="AZ22"/>
  <c r="AZ23"/>
  <c r="AZ5"/>
  <c r="S40"/>
  <c r="AG22" i="29"/>
  <c r="AG21"/>
  <c r="AG20"/>
  <c r="AG19"/>
  <c r="AG18"/>
  <c r="AG17"/>
  <c r="AG16"/>
  <c r="AG15"/>
  <c r="AG14"/>
  <c r="AG13"/>
  <c r="AG12"/>
  <c r="AG10"/>
  <c r="AG9"/>
  <c r="AG8"/>
  <c r="AG7"/>
  <c r="AG6"/>
  <c r="AG5"/>
  <c r="AG4"/>
  <c r="AF22"/>
  <c r="AF21"/>
  <c r="AF20"/>
  <c r="AF19"/>
  <c r="AF18"/>
  <c r="AF17"/>
  <c r="AF16"/>
  <c r="AF15"/>
  <c r="AF14"/>
  <c r="AF13"/>
  <c r="AF12"/>
  <c r="AF10"/>
  <c r="AF9"/>
  <c r="AF8"/>
  <c r="AF7"/>
  <c r="AF6"/>
  <c r="AF5"/>
  <c r="AF4"/>
  <c r="AE22"/>
  <c r="AE21"/>
  <c r="AE20"/>
  <c r="AE19"/>
  <c r="AE18"/>
  <c r="AE17"/>
  <c r="AE16"/>
  <c r="AE15"/>
  <c r="AE14"/>
  <c r="AE13"/>
  <c r="AE12"/>
  <c r="AE10"/>
  <c r="AE9"/>
  <c r="AE8"/>
  <c r="AE7"/>
  <c r="AE6"/>
  <c r="AE5"/>
  <c r="AE4"/>
  <c r="M38"/>
  <c r="M37"/>
  <c r="M36"/>
  <c r="M35"/>
  <c r="M34"/>
  <c r="M33"/>
  <c r="M32"/>
  <c r="M31"/>
  <c r="M30"/>
  <c r="M29"/>
  <c r="M28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L38"/>
  <c r="L37"/>
  <c r="L36"/>
  <c r="L35"/>
  <c r="L34"/>
  <c r="L33"/>
  <c r="L32"/>
  <c r="L31"/>
  <c r="L30"/>
  <c r="L29"/>
  <c r="L28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K38"/>
  <c r="K37"/>
  <c r="K36"/>
  <c r="K35"/>
  <c r="K34"/>
  <c r="K33"/>
  <c r="K32"/>
  <c r="K31"/>
  <c r="K30"/>
  <c r="K29"/>
  <c r="K28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24" i="25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39"/>
  <c r="K38"/>
  <c r="K37"/>
  <c r="K36"/>
  <c r="K35"/>
  <c r="K34"/>
  <c r="K33"/>
  <c r="K32"/>
  <c r="K31"/>
  <c r="K30"/>
  <c r="K29"/>
  <c r="K28"/>
  <c r="I38" i="29"/>
  <c r="I37"/>
  <c r="I36"/>
  <c r="I35"/>
  <c r="I34"/>
  <c r="I33"/>
  <c r="I32"/>
  <c r="I31"/>
  <c r="I30"/>
  <c r="I29"/>
  <c r="I28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H38"/>
  <c r="H37"/>
  <c r="H36"/>
  <c r="H35"/>
  <c r="H34"/>
  <c r="H33"/>
  <c r="H32"/>
  <c r="H31"/>
  <c r="H30"/>
  <c r="H29"/>
  <c r="H28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G38"/>
  <c r="G37"/>
  <c r="G36"/>
  <c r="G35"/>
  <c r="G34"/>
  <c r="G33"/>
  <c r="G32"/>
  <c r="G31"/>
  <c r="G30"/>
  <c r="G29"/>
  <c r="G28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T38"/>
  <c r="T37"/>
  <c r="T36"/>
  <c r="T35"/>
  <c r="T34"/>
  <c r="T33"/>
  <c r="T32"/>
  <c r="T31"/>
  <c r="T30"/>
  <c r="T29"/>
  <c r="T28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S38"/>
  <c r="V38" s="1"/>
  <c r="S37"/>
  <c r="S36"/>
  <c r="V36" s="1"/>
  <c r="S35"/>
  <c r="S34"/>
  <c r="V34" s="1"/>
  <c r="S33"/>
  <c r="S32"/>
  <c r="V32" s="1"/>
  <c r="S31"/>
  <c r="S30"/>
  <c r="V30" s="1"/>
  <c r="S29"/>
  <c r="S28"/>
  <c r="V28" s="1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U38"/>
  <c r="U37"/>
  <c r="U36"/>
  <c r="U35"/>
  <c r="U34"/>
  <c r="U33"/>
  <c r="U32"/>
  <c r="U31"/>
  <c r="U30"/>
  <c r="U29"/>
  <c r="U28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Q38"/>
  <c r="Q37"/>
  <c r="Q36"/>
  <c r="Q35"/>
  <c r="Q34"/>
  <c r="Q33"/>
  <c r="Q32"/>
  <c r="Q31"/>
  <c r="Q30"/>
  <c r="Q29"/>
  <c r="Q28"/>
  <c r="Q22"/>
  <c r="Q21"/>
  <c r="Q20"/>
  <c r="Q19"/>
  <c r="Q18"/>
  <c r="Q17"/>
  <c r="Q16"/>
  <c r="Q15"/>
  <c r="Q14"/>
  <c r="Q13"/>
  <c r="Q12"/>
  <c r="Q11"/>
  <c r="Q10"/>
  <c r="Q9"/>
  <c r="Q8"/>
  <c r="Q7"/>
  <c r="Q6"/>
  <c r="Q5"/>
  <c r="Q23" s="1"/>
  <c r="E45" s="1"/>
  <c r="Q4"/>
  <c r="P38"/>
  <c r="P37"/>
  <c r="P36"/>
  <c r="P35"/>
  <c r="P34"/>
  <c r="P33"/>
  <c r="P32"/>
  <c r="P31"/>
  <c r="P30"/>
  <c r="P29"/>
  <c r="P28"/>
  <c r="P39" s="1"/>
  <c r="R39" s="1"/>
  <c r="P22"/>
  <c r="P21"/>
  <c r="P20"/>
  <c r="P19"/>
  <c r="P18"/>
  <c r="P17"/>
  <c r="P16"/>
  <c r="P15"/>
  <c r="P14"/>
  <c r="P13"/>
  <c r="P12"/>
  <c r="P11"/>
  <c r="P10"/>
  <c r="P9"/>
  <c r="P8"/>
  <c r="P7"/>
  <c r="P6"/>
  <c r="P5"/>
  <c r="P23" s="1"/>
  <c r="D45" s="1"/>
  <c r="P4"/>
  <c r="O38"/>
  <c r="O37"/>
  <c r="O36"/>
  <c r="O35"/>
  <c r="O34"/>
  <c r="O33"/>
  <c r="O32"/>
  <c r="O31"/>
  <c r="O30"/>
  <c r="O29"/>
  <c r="O28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G42"/>
  <c r="G49"/>
  <c r="G47"/>
  <c r="G46"/>
  <c r="G45"/>
  <c r="G44"/>
  <c r="G43"/>
  <c r="H35" i="28"/>
  <c r="Y22" i="29"/>
  <c r="Y21"/>
  <c r="Y20"/>
  <c r="Y19"/>
  <c r="Y18"/>
  <c r="Y17"/>
  <c r="Y16"/>
  <c r="Y15"/>
  <c r="Y14"/>
  <c r="Y13"/>
  <c r="Y12"/>
  <c r="Y11"/>
  <c r="Y10"/>
  <c r="Y9"/>
  <c r="Y8"/>
  <c r="Y7"/>
  <c r="Y6"/>
  <c r="Y5"/>
  <c r="Y4"/>
  <c r="X22"/>
  <c r="X21"/>
  <c r="X20"/>
  <c r="X19"/>
  <c r="X18"/>
  <c r="X17"/>
  <c r="X16"/>
  <c r="X15"/>
  <c r="X14"/>
  <c r="X13"/>
  <c r="X12"/>
  <c r="X11"/>
  <c r="X10"/>
  <c r="X9"/>
  <c r="X8"/>
  <c r="X7"/>
  <c r="X6"/>
  <c r="X5"/>
  <c r="X23" s="1"/>
  <c r="D47" s="1"/>
  <c r="X4"/>
  <c r="W22"/>
  <c r="Z22" s="1"/>
  <c r="W21"/>
  <c r="W20"/>
  <c r="Z20" s="1"/>
  <c r="W19"/>
  <c r="W18"/>
  <c r="Z18" s="1"/>
  <c r="W17"/>
  <c r="W16"/>
  <c r="Z16" s="1"/>
  <c r="W15"/>
  <c r="W14"/>
  <c r="Z14" s="1"/>
  <c r="W13"/>
  <c r="W12"/>
  <c r="Z12" s="1"/>
  <c r="W11"/>
  <c r="W10"/>
  <c r="Z10" s="1"/>
  <c r="W9"/>
  <c r="W8"/>
  <c r="Z8" s="1"/>
  <c r="W7"/>
  <c r="W6"/>
  <c r="Z6" s="1"/>
  <c r="W5"/>
  <c r="W4"/>
  <c r="Z4" s="1"/>
  <c r="Z23" s="1"/>
  <c r="F47" s="1"/>
  <c r="T39" i="26"/>
  <c r="T38"/>
  <c r="T37"/>
  <c r="T36"/>
  <c r="T35"/>
  <c r="T34"/>
  <c r="T33"/>
  <c r="T32"/>
  <c r="T31"/>
  <c r="T30"/>
  <c r="T29"/>
  <c r="T28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AH22" i="29"/>
  <c r="AH21"/>
  <c r="AH20"/>
  <c r="AH19"/>
  <c r="AH18"/>
  <c r="AH17"/>
  <c r="AH16"/>
  <c r="AH15"/>
  <c r="AH14"/>
  <c r="AH13"/>
  <c r="AH12"/>
  <c r="AH10"/>
  <c r="AH9"/>
  <c r="AH8"/>
  <c r="AH7"/>
  <c r="AH6"/>
  <c r="AH5"/>
  <c r="AH4"/>
  <c r="AG23"/>
  <c r="E49"/>
  <c r="AF23"/>
  <c r="D49"/>
  <c r="E25" i="20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Y38" i="29"/>
  <c r="X38"/>
  <c r="W38"/>
  <c r="Z38" s="1"/>
  <c r="Y37"/>
  <c r="X37"/>
  <c r="W37"/>
  <c r="Z37" s="1"/>
  <c r="Y36"/>
  <c r="X36"/>
  <c r="W36"/>
  <c r="Z36" s="1"/>
  <c r="Y35"/>
  <c r="X35"/>
  <c r="W35"/>
  <c r="Z35" s="1"/>
  <c r="Y34"/>
  <c r="X34"/>
  <c r="W34"/>
  <c r="Z34" s="1"/>
  <c r="Y33"/>
  <c r="X33"/>
  <c r="W33"/>
  <c r="Z33" s="1"/>
  <c r="Y32"/>
  <c r="X32"/>
  <c r="W32"/>
  <c r="Z32" s="1"/>
  <c r="Y31"/>
  <c r="X31"/>
  <c r="W31"/>
  <c r="Z31" s="1"/>
  <c r="Y30"/>
  <c r="X30"/>
  <c r="W30"/>
  <c r="Z30" s="1"/>
  <c r="Y29"/>
  <c r="X29"/>
  <c r="X39" s="1"/>
  <c r="W29"/>
  <c r="Z29" s="1"/>
  <c r="Y28"/>
  <c r="Y39" s="1"/>
  <c r="X28"/>
  <c r="W28"/>
  <c r="Z28" s="1"/>
  <c r="Z21"/>
  <c r="Z19"/>
  <c r="Z17"/>
  <c r="Z15"/>
  <c r="Z13"/>
  <c r="Z11"/>
  <c r="Z9"/>
  <c r="Z7"/>
  <c r="Z5"/>
  <c r="Y23"/>
  <c r="E47" s="1"/>
  <c r="W23"/>
  <c r="C47" s="1"/>
  <c r="V37"/>
  <c r="V35"/>
  <c r="V33"/>
  <c r="V31"/>
  <c r="V29"/>
  <c r="U39"/>
  <c r="T39"/>
  <c r="S39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23"/>
  <c r="F46" s="1"/>
  <c r="U23"/>
  <c r="E46" s="1"/>
  <c r="T23"/>
  <c r="D46" s="1"/>
  <c r="S23"/>
  <c r="C46" s="1"/>
  <c r="Q39"/>
  <c r="R38"/>
  <c r="R37"/>
  <c r="R36"/>
  <c r="R35"/>
  <c r="R34"/>
  <c r="R33"/>
  <c r="R32"/>
  <c r="R31"/>
  <c r="R30"/>
  <c r="R29"/>
  <c r="R28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M39"/>
  <c r="N38"/>
  <c r="N37"/>
  <c r="N36"/>
  <c r="N35"/>
  <c r="N34"/>
  <c r="N33"/>
  <c r="N32"/>
  <c r="N31"/>
  <c r="N30"/>
  <c r="N29"/>
  <c r="N28"/>
  <c r="M23"/>
  <c r="E44" s="1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E38"/>
  <c r="E37"/>
  <c r="E36"/>
  <c r="E35"/>
  <c r="E34"/>
  <c r="E33"/>
  <c r="E32"/>
  <c r="E31"/>
  <c r="E30"/>
  <c r="E29"/>
  <c r="E28"/>
  <c r="D38"/>
  <c r="F38" s="1"/>
  <c r="D37"/>
  <c r="D36"/>
  <c r="F36" s="1"/>
  <c r="D35"/>
  <c r="D34"/>
  <c r="F34" s="1"/>
  <c r="D33"/>
  <c r="D32"/>
  <c r="F32" s="1"/>
  <c r="D31"/>
  <c r="D30"/>
  <c r="F30" s="1"/>
  <c r="D29"/>
  <c r="D28"/>
  <c r="F28" s="1"/>
  <c r="C38"/>
  <c r="C37"/>
  <c r="C36"/>
  <c r="C35"/>
  <c r="C34"/>
  <c r="C33"/>
  <c r="C32"/>
  <c r="C31"/>
  <c r="C30"/>
  <c r="C29"/>
  <c r="C28"/>
  <c r="J38"/>
  <c r="J37"/>
  <c r="J36"/>
  <c r="J35"/>
  <c r="J34"/>
  <c r="J33"/>
  <c r="J32"/>
  <c r="J31"/>
  <c r="J30"/>
  <c r="J29"/>
  <c r="J28"/>
  <c r="I39"/>
  <c r="H39"/>
  <c r="G39"/>
  <c r="I23"/>
  <c r="E43" s="1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F37"/>
  <c r="F35"/>
  <c r="F33"/>
  <c r="F31"/>
  <c r="F29"/>
  <c r="E39"/>
  <c r="E42" s="1"/>
  <c r="D39"/>
  <c r="D42" s="1"/>
  <c r="C39"/>
  <c r="C42" s="1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3" s="1"/>
  <c r="D22"/>
  <c r="D21"/>
  <c r="D20"/>
  <c r="D19"/>
  <c r="D18"/>
  <c r="D17"/>
  <c r="D16"/>
  <c r="D15"/>
  <c r="D14"/>
  <c r="D13"/>
  <c r="D12"/>
  <c r="D11"/>
  <c r="D10"/>
  <c r="D9"/>
  <c r="D8"/>
  <c r="D7"/>
  <c r="D6"/>
  <c r="D5"/>
  <c r="C22"/>
  <c r="F22"/>
  <c r="C21"/>
  <c r="F21"/>
  <c r="C20"/>
  <c r="F20"/>
  <c r="C19"/>
  <c r="F19"/>
  <c r="C18"/>
  <c r="F18"/>
  <c r="C17"/>
  <c r="F17"/>
  <c r="C16"/>
  <c r="F16"/>
  <c r="C15"/>
  <c r="F15"/>
  <c r="C14"/>
  <c r="F14"/>
  <c r="C13"/>
  <c r="F13"/>
  <c r="C12"/>
  <c r="F12"/>
  <c r="C11"/>
  <c r="F11"/>
  <c r="C10"/>
  <c r="F10"/>
  <c r="C9"/>
  <c r="F9"/>
  <c r="C8"/>
  <c r="F8"/>
  <c r="C7"/>
  <c r="F7"/>
  <c r="C6"/>
  <c r="F6"/>
  <c r="C5"/>
  <c r="F5"/>
  <c r="C4"/>
  <c r="D4"/>
  <c r="D23" s="1"/>
  <c r="B39"/>
  <c r="B23"/>
  <c r="K39" i="28"/>
  <c r="K38"/>
  <c r="K37"/>
  <c r="K36"/>
  <c r="K35"/>
  <c r="K34"/>
  <c r="K33"/>
  <c r="K32"/>
  <c r="K31"/>
  <c r="M31"/>
  <c r="K30"/>
  <c r="K29"/>
  <c r="BP39"/>
  <c r="BP38"/>
  <c r="BP37"/>
  <c r="BP36"/>
  <c r="BP35"/>
  <c r="BP34"/>
  <c r="BP33"/>
  <c r="BP32"/>
  <c r="BP31"/>
  <c r="BP30"/>
  <c r="BP29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39"/>
  <c r="BH38"/>
  <c r="BH37"/>
  <c r="BH36"/>
  <c r="BH35"/>
  <c r="BH34"/>
  <c r="BH33"/>
  <c r="BH32"/>
  <c r="BH31"/>
  <c r="BH30"/>
  <c r="BH29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R39"/>
  <c r="AR38"/>
  <c r="AR37"/>
  <c r="AR36"/>
  <c r="AR35"/>
  <c r="AR34"/>
  <c r="AR33"/>
  <c r="AR32"/>
  <c r="AR31"/>
  <c r="AR30"/>
  <c r="AR29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39"/>
  <c r="AJ38"/>
  <c r="AJ37"/>
  <c r="AJ36"/>
  <c r="AJ35"/>
  <c r="AJ34"/>
  <c r="AJ33"/>
  <c r="AJ32"/>
  <c r="AJ31"/>
  <c r="AJ30"/>
  <c r="AJ29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9"/>
  <c r="AB38"/>
  <c r="AB37"/>
  <c r="AB36"/>
  <c r="AB35"/>
  <c r="AB34"/>
  <c r="AB33"/>
  <c r="AB32"/>
  <c r="AB31"/>
  <c r="AB30"/>
  <c r="AB29"/>
  <c r="T40"/>
  <c r="T39"/>
  <c r="T38"/>
  <c r="T37"/>
  <c r="T36"/>
  <c r="T35"/>
  <c r="T34"/>
  <c r="T33"/>
  <c r="T32"/>
  <c r="T31"/>
  <c r="T30"/>
  <c r="T29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9"/>
  <c r="M38"/>
  <c r="M37"/>
  <c r="M36"/>
  <c r="M35"/>
  <c r="M34"/>
  <c r="M33"/>
  <c r="M32"/>
  <c r="M30"/>
  <c r="M29"/>
  <c r="CF39"/>
  <c r="CF38"/>
  <c r="CF37"/>
  <c r="CF36"/>
  <c r="CF35"/>
  <c r="CF34"/>
  <c r="CF33"/>
  <c r="CF32"/>
  <c r="CF31"/>
  <c r="CF30"/>
  <c r="CF29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39"/>
  <c r="BX38"/>
  <c r="BX37"/>
  <c r="BX36"/>
  <c r="BX35"/>
  <c r="BX34"/>
  <c r="BX33"/>
  <c r="BX32"/>
  <c r="BX31"/>
  <c r="BX30"/>
  <c r="BX29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R5"/>
  <c r="T5"/>
  <c r="U5" i="26"/>
  <c r="F30" i="28"/>
  <c r="F31"/>
  <c r="F32"/>
  <c r="F33"/>
  <c r="F34"/>
  <c r="F35"/>
  <c r="F36"/>
  <c r="F37"/>
  <c r="F38"/>
  <c r="F39"/>
  <c r="F29"/>
  <c r="D40"/>
  <c r="E40"/>
  <c r="C40"/>
  <c r="H24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I24"/>
  <c r="J24"/>
  <c r="B55"/>
  <c r="CC40"/>
  <c r="CF40"/>
  <c r="CB40"/>
  <c r="CA40"/>
  <c r="BZ40"/>
  <c r="BU40"/>
  <c r="BX40"/>
  <c r="BT40"/>
  <c r="BS40"/>
  <c r="BR40"/>
  <c r="BM40"/>
  <c r="BP40"/>
  <c r="BL40"/>
  <c r="BK40"/>
  <c r="BJ40"/>
  <c r="BE40"/>
  <c r="BH40"/>
  <c r="BD40"/>
  <c r="BC40"/>
  <c r="BB40"/>
  <c r="AW40"/>
  <c r="AV40"/>
  <c r="AU40"/>
  <c r="AT40"/>
  <c r="AO40"/>
  <c r="AR40"/>
  <c r="AN40"/>
  <c r="AM40"/>
  <c r="AL40"/>
  <c r="AG40"/>
  <c r="AJ40"/>
  <c r="AF40"/>
  <c r="AE40"/>
  <c r="AD40"/>
  <c r="Y40"/>
  <c r="AB40"/>
  <c r="X40"/>
  <c r="W40"/>
  <c r="V40"/>
  <c r="K40"/>
  <c r="M40"/>
  <c r="J40"/>
  <c r="I40"/>
  <c r="H40"/>
  <c r="CE39"/>
  <c r="CD39"/>
  <c r="BW39"/>
  <c r="BV39"/>
  <c r="BO39"/>
  <c r="BN39"/>
  <c r="BG39"/>
  <c r="BF39"/>
  <c r="AY39"/>
  <c r="AX39"/>
  <c r="AQ39"/>
  <c r="AP39"/>
  <c r="AI39"/>
  <c r="AH39"/>
  <c r="AA39"/>
  <c r="Z39"/>
  <c r="S39"/>
  <c r="L39"/>
  <c r="CE38"/>
  <c r="CD38"/>
  <c r="BW38"/>
  <c r="BV38"/>
  <c r="BO38"/>
  <c r="BN38"/>
  <c r="BG38"/>
  <c r="BF38"/>
  <c r="AY38"/>
  <c r="AX38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Q31"/>
  <c r="AP31"/>
  <c r="AI31"/>
  <c r="AH31"/>
  <c r="AA31"/>
  <c r="Z31"/>
  <c r="S31"/>
  <c r="CE30"/>
  <c r="CD30"/>
  <c r="BW30"/>
  <c r="BV30"/>
  <c r="BO30"/>
  <c r="BN30"/>
  <c r="BG30"/>
  <c r="BF30"/>
  <c r="AY30"/>
  <c r="AX30"/>
  <c r="AQ30"/>
  <c r="AP30"/>
  <c r="AI30"/>
  <c r="AH30"/>
  <c r="AA30"/>
  <c r="S30"/>
  <c r="L30"/>
  <c r="CE29"/>
  <c r="CD29"/>
  <c r="BW29"/>
  <c r="BV29"/>
  <c r="BO29"/>
  <c r="BN29"/>
  <c r="BG29"/>
  <c r="BF29"/>
  <c r="AY29"/>
  <c r="AX29"/>
  <c r="AQ29"/>
  <c r="AP29"/>
  <c r="AI29"/>
  <c r="AH29"/>
  <c r="AA29"/>
  <c r="Z29"/>
  <c r="S29"/>
  <c r="L29"/>
  <c r="BU24"/>
  <c r="BX24"/>
  <c r="BT24"/>
  <c r="BS24"/>
  <c r="BR24"/>
  <c r="BM24"/>
  <c r="BP24"/>
  <c r="BL24"/>
  <c r="BK24"/>
  <c r="BJ24"/>
  <c r="BH24"/>
  <c r="BD24"/>
  <c r="BC24"/>
  <c r="BB24"/>
  <c r="AW24"/>
  <c r="AV24"/>
  <c r="AU24"/>
  <c r="AT24"/>
  <c r="AO24"/>
  <c r="AR24"/>
  <c r="AN24"/>
  <c r="AM24"/>
  <c r="AL24"/>
  <c r="AG24"/>
  <c r="AJ24"/>
  <c r="AF24"/>
  <c r="AE24"/>
  <c r="AD24"/>
  <c r="X24"/>
  <c r="W24"/>
  <c r="V24"/>
  <c r="R24"/>
  <c r="Q24"/>
  <c r="P24"/>
  <c r="O24"/>
  <c r="E24"/>
  <c r="D24"/>
  <c r="C24"/>
  <c r="B24"/>
  <c r="B39"/>
  <c r="CD23"/>
  <c r="BV23"/>
  <c r="BN23"/>
  <c r="BF23"/>
  <c r="AX23"/>
  <c r="AP23"/>
  <c r="Y23"/>
  <c r="AB23"/>
  <c r="CE23"/>
  <c r="F23"/>
  <c r="BO23"/>
  <c r="CD22"/>
  <c r="BV22"/>
  <c r="BN22"/>
  <c r="BF22"/>
  <c r="AX22"/>
  <c r="AP22"/>
  <c r="Y22"/>
  <c r="AB22"/>
  <c r="S22"/>
  <c r="F22"/>
  <c r="BW22"/>
  <c r="CD21"/>
  <c r="BV21"/>
  <c r="BN21"/>
  <c r="BF21"/>
  <c r="AX21"/>
  <c r="AP21"/>
  <c r="Y21"/>
  <c r="AB21"/>
  <c r="CE21"/>
  <c r="F21"/>
  <c r="BO21"/>
  <c r="CD20"/>
  <c r="BV20"/>
  <c r="BN20"/>
  <c r="BF20"/>
  <c r="AX20"/>
  <c r="AP20"/>
  <c r="Y20"/>
  <c r="AB20"/>
  <c r="S20"/>
  <c r="F20"/>
  <c r="BW20"/>
  <c r="CD19"/>
  <c r="BV19"/>
  <c r="BN19"/>
  <c r="BF19"/>
  <c r="AX19"/>
  <c r="AP19"/>
  <c r="Y19"/>
  <c r="AB19"/>
  <c r="CE19"/>
  <c r="F19"/>
  <c r="BO19"/>
  <c r="CD18"/>
  <c r="BV18"/>
  <c r="BN18"/>
  <c r="BF18"/>
  <c r="AX18"/>
  <c r="AP18"/>
  <c r="Y18"/>
  <c r="AB18"/>
  <c r="S18"/>
  <c r="F18"/>
  <c r="BW18"/>
  <c r="CD17"/>
  <c r="BV17"/>
  <c r="BN17"/>
  <c r="BF17"/>
  <c r="AX17"/>
  <c r="AP17"/>
  <c r="Y17"/>
  <c r="AB17"/>
  <c r="CE17"/>
  <c r="F17"/>
  <c r="BO17"/>
  <c r="CD16"/>
  <c r="BV16"/>
  <c r="BN16"/>
  <c r="BF16"/>
  <c r="AX16"/>
  <c r="AP16"/>
  <c r="Y16"/>
  <c r="AB16"/>
  <c r="S16"/>
  <c r="F16"/>
  <c r="BW16"/>
  <c r="CD15"/>
  <c r="BV15"/>
  <c r="BN15"/>
  <c r="BF15"/>
  <c r="AX15"/>
  <c r="AP15"/>
  <c r="Y15"/>
  <c r="AB15"/>
  <c r="CE15"/>
  <c r="F15"/>
  <c r="BO15"/>
  <c r="CD14"/>
  <c r="BV14"/>
  <c r="BN14"/>
  <c r="BF14"/>
  <c r="AX14"/>
  <c r="AP14"/>
  <c r="Y14"/>
  <c r="AB14"/>
  <c r="S14"/>
  <c r="F14"/>
  <c r="BW14"/>
  <c r="CD13"/>
  <c r="BV13"/>
  <c r="BN13"/>
  <c r="BF13"/>
  <c r="AX13"/>
  <c r="AP13"/>
  <c r="Y13"/>
  <c r="AB13"/>
  <c r="CE13"/>
  <c r="F13"/>
  <c r="BO13"/>
  <c r="CD12"/>
  <c r="BV12"/>
  <c r="BN12"/>
  <c r="BF12"/>
  <c r="AX12"/>
  <c r="AP12"/>
  <c r="Y12"/>
  <c r="AB12"/>
  <c r="S12"/>
  <c r="F12"/>
  <c r="BW12"/>
  <c r="CD11"/>
  <c r="BV11"/>
  <c r="BN11"/>
  <c r="BF11"/>
  <c r="AX11"/>
  <c r="AP11"/>
  <c r="Y11"/>
  <c r="AB11"/>
  <c r="K11"/>
  <c r="M11"/>
  <c r="F11"/>
  <c r="BO11"/>
  <c r="CD10"/>
  <c r="BV10"/>
  <c r="BN10"/>
  <c r="BF10"/>
  <c r="AX10"/>
  <c r="AP10"/>
  <c r="Y10"/>
  <c r="AH10"/>
  <c r="K10"/>
  <c r="M10"/>
  <c r="F10"/>
  <c r="BW10"/>
  <c r="CD9"/>
  <c r="BV9"/>
  <c r="BN9"/>
  <c r="BF9"/>
  <c r="AX9"/>
  <c r="AP9"/>
  <c r="Y9"/>
  <c r="AB9"/>
  <c r="K9"/>
  <c r="M9"/>
  <c r="F9"/>
  <c r="BO9"/>
  <c r="CD8"/>
  <c r="BV8"/>
  <c r="BN8"/>
  <c r="BF8"/>
  <c r="AX8"/>
  <c r="AP8"/>
  <c r="Y8"/>
  <c r="AH8"/>
  <c r="K8"/>
  <c r="M8"/>
  <c r="F8"/>
  <c r="BW8"/>
  <c r="CD7"/>
  <c r="BV7"/>
  <c r="BN7"/>
  <c r="BF7"/>
  <c r="AX7"/>
  <c r="AP7"/>
  <c r="Y7"/>
  <c r="AB7"/>
  <c r="K7"/>
  <c r="CE7"/>
  <c r="F7"/>
  <c r="BO7"/>
  <c r="CD6"/>
  <c r="BV6"/>
  <c r="BN6"/>
  <c r="BF6"/>
  <c r="AX6"/>
  <c r="AP6"/>
  <c r="Y6"/>
  <c r="AH6"/>
  <c r="K6"/>
  <c r="M6"/>
  <c r="F6"/>
  <c r="BW6"/>
  <c r="CD5"/>
  <c r="BV5"/>
  <c r="BN5"/>
  <c r="BF5"/>
  <c r="AX5"/>
  <c r="AP5"/>
  <c r="Y5"/>
  <c r="AB5"/>
  <c r="K5"/>
  <c r="CE5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CG39"/>
  <c r="CG38"/>
  <c r="CG37"/>
  <c r="CG36"/>
  <c r="CG35"/>
  <c r="CG34"/>
  <c r="CG33"/>
  <c r="CG32"/>
  <c r="CG31"/>
  <c r="CG30"/>
  <c r="CG29"/>
  <c r="CG28"/>
  <c r="CG24"/>
  <c r="CG23"/>
  <c r="CG22"/>
  <c r="CG21"/>
  <c r="CG20"/>
  <c r="CG19"/>
  <c r="CG18"/>
  <c r="CG17"/>
  <c r="CG16"/>
  <c r="CG15"/>
  <c r="CG14"/>
  <c r="CG13"/>
  <c r="CG12"/>
  <c r="CG11"/>
  <c r="CG10"/>
  <c r="CG5"/>
  <c r="CG9"/>
  <c r="CG8"/>
  <c r="CG7"/>
  <c r="CG6"/>
  <c r="CC39"/>
  <c r="AX39"/>
  <c r="BG38"/>
  <c r="BG37"/>
  <c r="BG36"/>
  <c r="BG35"/>
  <c r="BG34"/>
  <c r="BG33"/>
  <c r="BG32"/>
  <c r="BG31"/>
  <c r="BG30"/>
  <c r="BG29"/>
  <c r="BG28"/>
  <c r="AX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BG6"/>
  <c r="BG5"/>
  <c r="AP39"/>
  <c r="AY39"/>
  <c r="AY38"/>
  <c r="AY37"/>
  <c r="AY36"/>
  <c r="AY35"/>
  <c r="AY34"/>
  <c r="AY33"/>
  <c r="AY32"/>
  <c r="AY31"/>
  <c r="AY30"/>
  <c r="AY29"/>
  <c r="AY28"/>
  <c r="AP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H39"/>
  <c r="AQ38"/>
  <c r="AQ37"/>
  <c r="AQ36"/>
  <c r="AQ35"/>
  <c r="AQ34"/>
  <c r="AQ33"/>
  <c r="AQ32"/>
  <c r="AQ31"/>
  <c r="AQ30"/>
  <c r="AQ29"/>
  <c r="AQ28"/>
  <c r="AH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"/>
  <c r="Z39"/>
  <c r="AI39"/>
  <c r="AA39"/>
  <c r="AI38"/>
  <c r="AI37"/>
  <c r="AI36"/>
  <c r="AI35"/>
  <c r="AK35"/>
  <c r="AI34"/>
  <c r="AI33"/>
  <c r="AI32"/>
  <c r="AI31"/>
  <c r="AI30"/>
  <c r="AI29"/>
  <c r="AI28"/>
  <c r="Z5"/>
  <c r="Z6"/>
  <c r="AI6"/>
  <c r="Z7"/>
  <c r="Z8"/>
  <c r="Z9"/>
  <c r="Z10"/>
  <c r="AI10"/>
  <c r="Z11"/>
  <c r="Z12"/>
  <c r="Z13"/>
  <c r="Z14"/>
  <c r="AI14"/>
  <c r="Z15"/>
  <c r="Z16"/>
  <c r="Z17"/>
  <c r="AI17"/>
  <c r="Z18"/>
  <c r="AI18"/>
  <c r="Z19"/>
  <c r="Z20"/>
  <c r="Z21"/>
  <c r="AI21"/>
  <c r="AK21"/>
  <c r="Z22"/>
  <c r="AI22"/>
  <c r="Z23"/>
  <c r="AI23"/>
  <c r="AK23"/>
  <c r="AI19"/>
  <c r="AI15"/>
  <c r="AI11"/>
  <c r="AI7"/>
  <c r="AA38"/>
  <c r="AA37"/>
  <c r="AA36"/>
  <c r="AA35"/>
  <c r="AA34"/>
  <c r="AC34"/>
  <c r="AA33"/>
  <c r="AA32"/>
  <c r="AA31"/>
  <c r="AA30"/>
  <c r="AA28"/>
  <c r="R24"/>
  <c r="AA23"/>
  <c r="AA21"/>
  <c r="AA19"/>
  <c r="AA17"/>
  <c r="AA15"/>
  <c r="AA13"/>
  <c r="AA11"/>
  <c r="AA9"/>
  <c r="AA7"/>
  <c r="AA5"/>
  <c r="AC5"/>
  <c r="U39"/>
  <c r="U38"/>
  <c r="U37"/>
  <c r="U36"/>
  <c r="U35"/>
  <c r="U34"/>
  <c r="U33"/>
  <c r="U32"/>
  <c r="U31"/>
  <c r="U30"/>
  <c r="U29"/>
  <c r="U28"/>
  <c r="U23"/>
  <c r="U22"/>
  <c r="U21"/>
  <c r="U20"/>
  <c r="U19"/>
  <c r="U18"/>
  <c r="U17"/>
  <c r="U16"/>
  <c r="U15"/>
  <c r="U14"/>
  <c r="U13"/>
  <c r="U12"/>
  <c r="U11"/>
  <c r="U10"/>
  <c r="U9"/>
  <c r="U7"/>
  <c r="U8"/>
  <c r="U6"/>
  <c r="BX38"/>
  <c r="BX37"/>
  <c r="BX36"/>
  <c r="BX35"/>
  <c r="BX34"/>
  <c r="BX33"/>
  <c r="BX32"/>
  <c r="BX31"/>
  <c r="BX30"/>
  <c r="BX29"/>
  <c r="BX28"/>
  <c r="BP38"/>
  <c r="BP37"/>
  <c r="BP36"/>
  <c r="BP35"/>
  <c r="BP34"/>
  <c r="BP33"/>
  <c r="BP32"/>
  <c r="BP31"/>
  <c r="BP30"/>
  <c r="BP29"/>
  <c r="BP28"/>
  <c r="BH38"/>
  <c r="BH37"/>
  <c r="BH36"/>
  <c r="BH35"/>
  <c r="BH34"/>
  <c r="BH33"/>
  <c r="BH32"/>
  <c r="BH31"/>
  <c r="BH30"/>
  <c r="BH29"/>
  <c r="BH28"/>
  <c r="AZ39"/>
  <c r="AZ38"/>
  <c r="AZ37"/>
  <c r="AZ36"/>
  <c r="AZ35"/>
  <c r="AZ34"/>
  <c r="AZ33"/>
  <c r="AZ32"/>
  <c r="AZ31"/>
  <c r="AZ30"/>
  <c r="AZ29"/>
  <c r="AZ28"/>
  <c r="AR39"/>
  <c r="AR38"/>
  <c r="AR37"/>
  <c r="AR36"/>
  <c r="AR35"/>
  <c r="AR34"/>
  <c r="AR33"/>
  <c r="AR32"/>
  <c r="AR31"/>
  <c r="AR30"/>
  <c r="AR29"/>
  <c r="AR28"/>
  <c r="AJ39"/>
  <c r="AJ38"/>
  <c r="AJ37"/>
  <c r="AJ36"/>
  <c r="AJ35"/>
  <c r="AJ34"/>
  <c r="AJ33"/>
  <c r="AJ32"/>
  <c r="AJ31"/>
  <c r="AJ30"/>
  <c r="AJ29"/>
  <c r="AJ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AB6"/>
  <c r="AB7"/>
  <c r="AB11"/>
  <c r="AB15"/>
  <c r="BN24"/>
  <c r="AB17"/>
  <c r="AB19"/>
  <c r="AB21"/>
  <c r="AB23"/>
  <c r="CD39"/>
  <c r="BV39"/>
  <c r="BX39"/>
  <c r="CE39"/>
  <c r="CB39"/>
  <c r="CA39"/>
  <c r="BN39"/>
  <c r="BP39"/>
  <c r="BU39"/>
  <c r="BT39"/>
  <c r="BS39"/>
  <c r="BF39"/>
  <c r="BG39"/>
  <c r="BM39"/>
  <c r="BL39"/>
  <c r="BK39"/>
  <c r="BE39"/>
  <c r="BD39"/>
  <c r="BC39"/>
  <c r="AW39"/>
  <c r="AV39"/>
  <c r="AU39"/>
  <c r="AO39"/>
  <c r="AN39"/>
  <c r="AM39"/>
  <c r="AG39"/>
  <c r="AF39"/>
  <c r="AE39"/>
  <c r="AB39"/>
  <c r="Y39"/>
  <c r="X39"/>
  <c r="W39"/>
  <c r="K39"/>
  <c r="J39"/>
  <c r="I39"/>
  <c r="H39"/>
  <c r="CE38"/>
  <c r="BW38"/>
  <c r="BO38"/>
  <c r="AB38"/>
  <c r="S38"/>
  <c r="CE37"/>
  <c r="BW37"/>
  <c r="BO37"/>
  <c r="AB37"/>
  <c r="S37"/>
  <c r="CE36"/>
  <c r="BW36"/>
  <c r="BO36"/>
  <c r="AB36"/>
  <c r="S36"/>
  <c r="CE35"/>
  <c r="BW35"/>
  <c r="BO35"/>
  <c r="AB35"/>
  <c r="S35"/>
  <c r="CE34"/>
  <c r="BW34"/>
  <c r="BO34"/>
  <c r="AB34"/>
  <c r="S34"/>
  <c r="CE33"/>
  <c r="BW33"/>
  <c r="BO33"/>
  <c r="AB33"/>
  <c r="S33"/>
  <c r="CE32"/>
  <c r="BW32"/>
  <c r="BO32"/>
  <c r="AB32"/>
  <c r="S32"/>
  <c r="CE31"/>
  <c r="BW31"/>
  <c r="BO31"/>
  <c r="AB31"/>
  <c r="S31"/>
  <c r="CE30"/>
  <c r="BW30"/>
  <c r="BO30"/>
  <c r="AB30"/>
  <c r="S30"/>
  <c r="CE29"/>
  <c r="BW29"/>
  <c r="BO29"/>
  <c r="AB29"/>
  <c r="S29"/>
  <c r="CE28"/>
  <c r="BW28"/>
  <c r="BO28"/>
  <c r="AB28"/>
  <c r="S28"/>
  <c r="BV24"/>
  <c r="BU24"/>
  <c r="BT24"/>
  <c r="BS24"/>
  <c r="BF24"/>
  <c r="BM24"/>
  <c r="BL24"/>
  <c r="BK24"/>
  <c r="BE24"/>
  <c r="BD24"/>
  <c r="BC24"/>
  <c r="AW24"/>
  <c r="AV24"/>
  <c r="AU24"/>
  <c r="AO24"/>
  <c r="AN24"/>
  <c r="AM24"/>
  <c r="AG24"/>
  <c r="AF24"/>
  <c r="AE24"/>
  <c r="Y24"/>
  <c r="X24"/>
  <c r="W24"/>
  <c r="H24"/>
  <c r="I24"/>
  <c r="J24"/>
  <c r="K24"/>
  <c r="Q24"/>
  <c r="P24"/>
  <c r="O24"/>
  <c r="B24"/>
  <c r="B38"/>
  <c r="B37"/>
  <c r="CE23"/>
  <c r="BW23"/>
  <c r="BO23"/>
  <c r="S23"/>
  <c r="CE22"/>
  <c r="BW22"/>
  <c r="BO22"/>
  <c r="AB22"/>
  <c r="S22"/>
  <c r="CE21"/>
  <c r="BW21"/>
  <c r="BO21"/>
  <c r="S21"/>
  <c r="CE20"/>
  <c r="BW20"/>
  <c r="BO20"/>
  <c r="S20"/>
  <c r="CE19"/>
  <c r="BW19"/>
  <c r="BO19"/>
  <c r="S19"/>
  <c r="CE18"/>
  <c r="BW18"/>
  <c r="BO18"/>
  <c r="AB18"/>
  <c r="S18"/>
  <c r="CE17"/>
  <c r="BW17"/>
  <c r="BO17"/>
  <c r="S17"/>
  <c r="CE16"/>
  <c r="BW16"/>
  <c r="BO16"/>
  <c r="S16"/>
  <c r="CE15"/>
  <c r="BW15"/>
  <c r="BO15"/>
  <c r="S15"/>
  <c r="CE14"/>
  <c r="BW14"/>
  <c r="BO14"/>
  <c r="AB14"/>
  <c r="S14"/>
  <c r="CE13"/>
  <c r="BW13"/>
  <c r="BO13"/>
  <c r="S13"/>
  <c r="CE12"/>
  <c r="BW12"/>
  <c r="BO12"/>
  <c r="S12"/>
  <c r="CE11"/>
  <c r="BW11"/>
  <c r="BO11"/>
  <c r="S11"/>
  <c r="CE10"/>
  <c r="BW10"/>
  <c r="BO10"/>
  <c r="S10"/>
  <c r="CE9"/>
  <c r="BW9"/>
  <c r="BO9"/>
  <c r="S9"/>
  <c r="CE8"/>
  <c r="BW8"/>
  <c r="BO8"/>
  <c r="S8"/>
  <c r="CE7"/>
  <c r="BW7"/>
  <c r="BO7"/>
  <c r="S7"/>
  <c r="CE6"/>
  <c r="BW6"/>
  <c r="BO6"/>
  <c r="S6"/>
  <c r="CE5"/>
  <c r="BW5"/>
  <c r="BO5"/>
  <c r="S5"/>
  <c r="B24" i="25"/>
  <c r="BI39"/>
  <c r="BH39"/>
  <c r="BG39"/>
  <c r="BC39"/>
  <c r="BB39"/>
  <c r="BA39"/>
  <c r="AW39"/>
  <c r="AV39"/>
  <c r="AU39"/>
  <c r="AQ39"/>
  <c r="AP39"/>
  <c r="AO39"/>
  <c r="AK39"/>
  <c r="AJ39"/>
  <c r="AI39"/>
  <c r="AE39"/>
  <c r="AD39"/>
  <c r="AC39"/>
  <c r="Y39"/>
  <c r="X39"/>
  <c r="W39"/>
  <c r="BJ38"/>
  <c r="BL38"/>
  <c r="BD38"/>
  <c r="BY38" i="26"/>
  <c r="AX38" i="25"/>
  <c r="BQ38" i="26"/>
  <c r="AR38" i="25"/>
  <c r="BI38" i="26"/>
  <c r="AL38" i="25"/>
  <c r="BA38" i="26"/>
  <c r="AF38" i="25"/>
  <c r="AH38"/>
  <c r="Z38"/>
  <c r="AK38" i="26"/>
  <c r="T38" i="25"/>
  <c r="AC38" i="26"/>
  <c r="U38" i="25"/>
  <c r="BJ37"/>
  <c r="BL37"/>
  <c r="BD37"/>
  <c r="BY37" i="26"/>
  <c r="BF37" i="25"/>
  <c r="AX37"/>
  <c r="BQ37" i="26"/>
  <c r="AR37" i="25"/>
  <c r="BI37" i="26"/>
  <c r="AT37" i="25"/>
  <c r="AL37"/>
  <c r="BA37" i="26"/>
  <c r="AF37" i="25"/>
  <c r="AS37" i="26"/>
  <c r="AH37" i="25"/>
  <c r="Z37"/>
  <c r="T37"/>
  <c r="V37"/>
  <c r="BJ36"/>
  <c r="BL36"/>
  <c r="BD36"/>
  <c r="BY36" i="26"/>
  <c r="AX36" i="25"/>
  <c r="BQ36" i="26"/>
  <c r="AR36" i="25"/>
  <c r="BI36" i="26"/>
  <c r="AT36" i="25"/>
  <c r="AL36"/>
  <c r="BA36" i="26"/>
  <c r="AF36" i="25"/>
  <c r="Z36"/>
  <c r="AK36" i="26"/>
  <c r="T36" i="25"/>
  <c r="U36"/>
  <c r="BJ35"/>
  <c r="BL35"/>
  <c r="BD35"/>
  <c r="BY35" i="26"/>
  <c r="BF35" i="25"/>
  <c r="AX35"/>
  <c r="BQ35" i="26"/>
  <c r="AR35" i="25"/>
  <c r="BI35" i="26"/>
  <c r="AT35" i="25"/>
  <c r="AL35"/>
  <c r="BA35" i="26"/>
  <c r="AF35" i="25"/>
  <c r="AS35" i="26"/>
  <c r="Z35" i="25"/>
  <c r="T35"/>
  <c r="AC35" i="26"/>
  <c r="U35" i="25"/>
  <c r="V35"/>
  <c r="BJ34"/>
  <c r="BL34"/>
  <c r="BD34"/>
  <c r="BY34" i="26"/>
  <c r="BF34" i="25"/>
  <c r="AX34"/>
  <c r="BQ34" i="26"/>
  <c r="AR34" i="25"/>
  <c r="AT34"/>
  <c r="AL34"/>
  <c r="BA34" i="26"/>
  <c r="AF34" i="25"/>
  <c r="Z34"/>
  <c r="AK34" i="26"/>
  <c r="T34" i="25"/>
  <c r="U34"/>
  <c r="BJ33"/>
  <c r="BD33"/>
  <c r="BF33"/>
  <c r="AX33"/>
  <c r="BQ33" i="26"/>
  <c r="AR33" i="25"/>
  <c r="AL33"/>
  <c r="BA33" i="26"/>
  <c r="AF33" i="25"/>
  <c r="AS33" i="26"/>
  <c r="Z33" i="25"/>
  <c r="AK33" i="26"/>
  <c r="T33" i="25"/>
  <c r="BJ32"/>
  <c r="BL32"/>
  <c r="BD32"/>
  <c r="BY32" i="26"/>
  <c r="AX32" i="25"/>
  <c r="BQ32" i="26"/>
  <c r="AR32" i="25"/>
  <c r="AT32"/>
  <c r="AL32"/>
  <c r="BA32" i="26"/>
  <c r="AF32" i="25"/>
  <c r="AS32" i="26"/>
  <c r="Z32" i="25"/>
  <c r="AK32" i="26"/>
  <c r="T32" i="25"/>
  <c r="AC32" i="26"/>
  <c r="U32" i="25"/>
  <c r="BJ31"/>
  <c r="BL31"/>
  <c r="BD31"/>
  <c r="BY31" i="26"/>
  <c r="BF31" i="25"/>
  <c r="AX31"/>
  <c r="BQ31" i="26"/>
  <c r="AR31" i="25"/>
  <c r="BI31" i="26"/>
  <c r="AT31" i="25"/>
  <c r="AL31"/>
  <c r="BA31" i="26"/>
  <c r="AF31" i="25"/>
  <c r="AS31" i="26"/>
  <c r="Z31" i="25"/>
  <c r="AK31" i="26"/>
  <c r="T31" i="25"/>
  <c r="AC31" i="26"/>
  <c r="U31" i="25"/>
  <c r="BJ30"/>
  <c r="BL30"/>
  <c r="BD30"/>
  <c r="BY30" i="26"/>
  <c r="AX30" i="25"/>
  <c r="BQ30" i="26"/>
  <c r="AR30" i="25"/>
  <c r="AL30"/>
  <c r="BA30" i="26"/>
  <c r="AF30" i="25"/>
  <c r="Z30"/>
  <c r="AK30" i="26"/>
  <c r="T30" i="25"/>
  <c r="U30"/>
  <c r="BJ29"/>
  <c r="BD29"/>
  <c r="BF29"/>
  <c r="AX29"/>
  <c r="BQ29" i="26"/>
  <c r="AR29" i="25"/>
  <c r="AL29"/>
  <c r="BA29" i="26"/>
  <c r="AF29" i="25"/>
  <c r="AS29" i="26"/>
  <c r="Z29" i="25"/>
  <c r="T29"/>
  <c r="U29"/>
  <c r="BJ28"/>
  <c r="BL28"/>
  <c r="BD28"/>
  <c r="BY28" i="26"/>
  <c r="AX28" i="25"/>
  <c r="BQ28" i="26"/>
  <c r="AR28" i="25"/>
  <c r="BI28" i="26"/>
  <c r="AL28" i="25"/>
  <c r="BA28" i="26"/>
  <c r="AF28" i="25"/>
  <c r="AS28" i="26"/>
  <c r="Z28" i="25"/>
  <c r="AK28" i="26"/>
  <c r="T28" i="25"/>
  <c r="U28"/>
  <c r="BI24"/>
  <c r="BH24"/>
  <c r="BG24"/>
  <c r="BC24"/>
  <c r="BB24"/>
  <c r="BA24"/>
  <c r="AW24"/>
  <c r="AV24"/>
  <c r="AU24"/>
  <c r="AQ24"/>
  <c r="AP24"/>
  <c r="AO24"/>
  <c r="AK24"/>
  <c r="AJ24"/>
  <c r="AI24"/>
  <c r="AE24"/>
  <c r="AD24"/>
  <c r="AC24"/>
  <c r="Y24"/>
  <c r="X24"/>
  <c r="W24"/>
  <c r="BJ23"/>
  <c r="BD23"/>
  <c r="BY23" i="26"/>
  <c r="AX23" i="25"/>
  <c r="BQ23" i="26"/>
  <c r="AR23" i="25"/>
  <c r="AL23"/>
  <c r="AF23"/>
  <c r="AH23"/>
  <c r="Z23"/>
  <c r="AA23"/>
  <c r="T23"/>
  <c r="AC23" i="26"/>
  <c r="BJ22" i="25"/>
  <c r="BD22"/>
  <c r="BY22" i="26"/>
  <c r="BF22" i="25"/>
  <c r="AX22"/>
  <c r="BQ22" i="26"/>
  <c r="AR22" i="25"/>
  <c r="BI22" i="26"/>
  <c r="AL22" i="25"/>
  <c r="BA22" i="26"/>
  <c r="AF22" i="25"/>
  <c r="AH22"/>
  <c r="Z22"/>
  <c r="T22"/>
  <c r="AA22"/>
  <c r="U22"/>
  <c r="BJ21"/>
  <c r="BD21"/>
  <c r="BF21"/>
  <c r="AX21"/>
  <c r="BQ21" i="26"/>
  <c r="AR21" i="25"/>
  <c r="BI21" i="26"/>
  <c r="AT21" i="25"/>
  <c r="AL21"/>
  <c r="BA21" i="26"/>
  <c r="AF21" i="25"/>
  <c r="AH21"/>
  <c r="Z21"/>
  <c r="T21"/>
  <c r="AA21"/>
  <c r="U21"/>
  <c r="BJ20"/>
  <c r="BD20"/>
  <c r="BY20" i="26"/>
  <c r="AX20" i="25"/>
  <c r="BQ20" i="26"/>
  <c r="AR20" i="25"/>
  <c r="BI20" i="26"/>
  <c r="AT20" i="25"/>
  <c r="AL20"/>
  <c r="BA20" i="26"/>
  <c r="AF20" i="25"/>
  <c r="AH20"/>
  <c r="Z20"/>
  <c r="T20"/>
  <c r="BJ19"/>
  <c r="BD19"/>
  <c r="BF19"/>
  <c r="AX19"/>
  <c r="BQ19" i="26"/>
  <c r="AR19" i="25"/>
  <c r="BI19" i="26"/>
  <c r="AT19" i="25"/>
  <c r="AL19"/>
  <c r="BA19" i="26"/>
  <c r="AF19" i="25"/>
  <c r="AH19"/>
  <c r="Z19"/>
  <c r="T19"/>
  <c r="AC19" i="26"/>
  <c r="U19" i="25"/>
  <c r="BJ18"/>
  <c r="BD18"/>
  <c r="BY18" i="26"/>
  <c r="AX18" i="25"/>
  <c r="BQ18" i="26"/>
  <c r="AR18" i="25"/>
  <c r="BI18" i="26"/>
  <c r="AL18" i="25"/>
  <c r="BA18" i="26"/>
  <c r="AF18" i="25"/>
  <c r="AH18"/>
  <c r="Z18"/>
  <c r="T18"/>
  <c r="AA18"/>
  <c r="U18"/>
  <c r="BJ17"/>
  <c r="BD17"/>
  <c r="BF17"/>
  <c r="AX17"/>
  <c r="BQ17" i="26"/>
  <c r="AR17" i="25"/>
  <c r="AL17"/>
  <c r="BA17" i="26"/>
  <c r="AF17" i="25"/>
  <c r="AH17"/>
  <c r="Z17"/>
  <c r="T17"/>
  <c r="U17"/>
  <c r="BJ16"/>
  <c r="BD16"/>
  <c r="BY16" i="26"/>
  <c r="BF16" i="25"/>
  <c r="AX16"/>
  <c r="BQ16" i="26"/>
  <c r="AR16" i="25"/>
  <c r="AT16"/>
  <c r="AL16"/>
  <c r="BA16" i="26"/>
  <c r="AF16" i="25"/>
  <c r="AH16"/>
  <c r="Z16"/>
  <c r="T16"/>
  <c r="AA16"/>
  <c r="U16"/>
  <c r="BJ15"/>
  <c r="BD15"/>
  <c r="BF15"/>
  <c r="AX15"/>
  <c r="BQ15" i="26"/>
  <c r="AR15" i="25"/>
  <c r="AL15"/>
  <c r="BA15" i="26"/>
  <c r="AF15" i="25"/>
  <c r="AH15"/>
  <c r="Z15"/>
  <c r="AK15" i="26"/>
  <c r="T15" i="25"/>
  <c r="AC15" i="26"/>
  <c r="AA15" i="25"/>
  <c r="BJ14"/>
  <c r="BD14"/>
  <c r="BY14" i="26"/>
  <c r="BF14" i="25"/>
  <c r="AX14"/>
  <c r="BQ14" i="26"/>
  <c r="AR14" i="25"/>
  <c r="BI14" i="26"/>
  <c r="AL14" i="25"/>
  <c r="BA14" i="26"/>
  <c r="AF14" i="25"/>
  <c r="AH14"/>
  <c r="Z14"/>
  <c r="T14"/>
  <c r="AA14"/>
  <c r="U14"/>
  <c r="BJ13"/>
  <c r="BD13"/>
  <c r="BF13"/>
  <c r="AX13"/>
  <c r="BQ13" i="26"/>
  <c r="AR13" i="25"/>
  <c r="AL13"/>
  <c r="BA13" i="26"/>
  <c r="AF13" i="25"/>
  <c r="AH13"/>
  <c r="Z13"/>
  <c r="T13"/>
  <c r="U13"/>
  <c r="BJ12"/>
  <c r="BD12"/>
  <c r="BY12" i="26"/>
  <c r="BF12" i="25"/>
  <c r="AX12"/>
  <c r="BQ12" i="26"/>
  <c r="AR12" i="25"/>
  <c r="BI12" i="26"/>
  <c r="AT12" i="25"/>
  <c r="AL12"/>
  <c r="BA12" i="26"/>
  <c r="AF12" i="25"/>
  <c r="AH12"/>
  <c r="Z12"/>
  <c r="T12"/>
  <c r="AA12"/>
  <c r="U12"/>
  <c r="BJ11"/>
  <c r="BD11"/>
  <c r="BF11"/>
  <c r="AX11"/>
  <c r="BQ11" i="26"/>
  <c r="AR11" i="25"/>
  <c r="AL11"/>
  <c r="BA11" i="26"/>
  <c r="AF11" i="25"/>
  <c r="AH11"/>
  <c r="Z11"/>
  <c r="AK11" i="26"/>
  <c r="T11" i="25"/>
  <c r="AC11" i="26"/>
  <c r="U11" i="25"/>
  <c r="BJ10"/>
  <c r="BD10"/>
  <c r="BY10" i="26"/>
  <c r="AX10" i="25"/>
  <c r="BQ10" i="26"/>
  <c r="AR10" i="25"/>
  <c r="BI10" i="26"/>
  <c r="AT10" i="25"/>
  <c r="AL10"/>
  <c r="AF10"/>
  <c r="AH10"/>
  <c r="Z10"/>
  <c r="T10"/>
  <c r="BJ9"/>
  <c r="BD9"/>
  <c r="BY9" i="26"/>
  <c r="BF9" i="25"/>
  <c r="AX9"/>
  <c r="BQ9" i="26"/>
  <c r="AR9" i="25"/>
  <c r="BI9" i="26"/>
  <c r="AT9" i="25"/>
  <c r="AL9"/>
  <c r="BA9" i="26"/>
  <c r="AF9" i="25"/>
  <c r="AH9"/>
  <c r="Z9"/>
  <c r="T9"/>
  <c r="AC9" i="26"/>
  <c r="U9" i="25"/>
  <c r="BJ8"/>
  <c r="BD8"/>
  <c r="BY8" i="26"/>
  <c r="BK8" i="25"/>
  <c r="BF8"/>
  <c r="AX8"/>
  <c r="BQ8" i="26"/>
  <c r="AR8" i="25"/>
  <c r="AT8"/>
  <c r="AL8"/>
  <c r="BA8" i="26"/>
  <c r="AF8" i="25"/>
  <c r="AH8"/>
  <c r="Z8"/>
  <c r="T8"/>
  <c r="AA8"/>
  <c r="U8"/>
  <c r="BJ7"/>
  <c r="BD7"/>
  <c r="BY7" i="26"/>
  <c r="BF7" i="25"/>
  <c r="AX7"/>
  <c r="BQ7" i="26"/>
  <c r="AR7" i="25"/>
  <c r="AL7"/>
  <c r="BA7" i="26"/>
  <c r="AF7" i="25"/>
  <c r="AH7"/>
  <c r="Z7"/>
  <c r="T7"/>
  <c r="BJ6"/>
  <c r="BD6"/>
  <c r="BY6" i="26"/>
  <c r="BF6" i="25"/>
  <c r="AX6"/>
  <c r="BQ6" i="26"/>
  <c r="AR6" i="25"/>
  <c r="BI6" i="26"/>
  <c r="AT6" i="25"/>
  <c r="AL6"/>
  <c r="BA6" i="26"/>
  <c r="AF6" i="25"/>
  <c r="AH6"/>
  <c r="Z6"/>
  <c r="AA6"/>
  <c r="T6"/>
  <c r="U6"/>
  <c r="BJ5"/>
  <c r="BD5"/>
  <c r="BD24"/>
  <c r="AX5"/>
  <c r="BQ5" i="26"/>
  <c r="AR5" i="25"/>
  <c r="AR24"/>
  <c r="AL5"/>
  <c r="BA5" i="26"/>
  <c r="AF5" i="25"/>
  <c r="AF24"/>
  <c r="Z5"/>
  <c r="Z24"/>
  <c r="T5"/>
  <c r="U5"/>
  <c r="P29"/>
  <c r="P30"/>
  <c r="P31"/>
  <c r="P32"/>
  <c r="P33"/>
  <c r="P34"/>
  <c r="P35"/>
  <c r="P36"/>
  <c r="P37"/>
  <c r="P38"/>
  <c r="P28"/>
  <c r="P6"/>
  <c r="P7"/>
  <c r="P8"/>
  <c r="P9"/>
  <c r="P10"/>
  <c r="P11"/>
  <c r="P12"/>
  <c r="P13"/>
  <c r="P14"/>
  <c r="P15"/>
  <c r="P16"/>
  <c r="P17"/>
  <c r="P18"/>
  <c r="P19"/>
  <c r="P20"/>
  <c r="P21"/>
  <c r="P22"/>
  <c r="P23"/>
  <c r="P5"/>
  <c r="G24"/>
  <c r="G39"/>
  <c r="H24"/>
  <c r="I24"/>
  <c r="J24"/>
  <c r="L24"/>
  <c r="M24"/>
  <c r="N24"/>
  <c r="O24"/>
  <c r="P24"/>
  <c r="Q24"/>
  <c r="R24"/>
  <c r="S24"/>
  <c r="H39"/>
  <c r="I39"/>
  <c r="J39"/>
  <c r="P39"/>
  <c r="Q39"/>
  <c r="R39"/>
  <c r="S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/>
  <c r="E6"/>
  <c r="Y6"/>
  <c r="I6" s="1"/>
  <c r="E7"/>
  <c r="Y7"/>
  <c r="I7"/>
  <c r="E8"/>
  <c r="Y8"/>
  <c r="I8" s="1"/>
  <c r="E9"/>
  <c r="Y9"/>
  <c r="I9"/>
  <c r="E10"/>
  <c r="Y10"/>
  <c r="I10" s="1"/>
  <c r="E11"/>
  <c r="Y11"/>
  <c r="I11"/>
  <c r="E12"/>
  <c r="Y12"/>
  <c r="I12" s="1"/>
  <c r="E13"/>
  <c r="Y13"/>
  <c r="I13"/>
  <c r="E14"/>
  <c r="Y14"/>
  <c r="I14" s="1"/>
  <c r="E15"/>
  <c r="E25"/>
  <c r="Y15"/>
  <c r="I15" s="1"/>
  <c r="E16"/>
  <c r="Y16"/>
  <c r="I16"/>
  <c r="E17"/>
  <c r="Y17"/>
  <c r="I17" s="1"/>
  <c r="E18"/>
  <c r="Y18"/>
  <c r="I18"/>
  <c r="E19"/>
  <c r="Y19"/>
  <c r="I19" s="1"/>
  <c r="E20"/>
  <c r="Y20"/>
  <c r="I20"/>
  <c r="E21"/>
  <c r="Y21"/>
  <c r="I21" s="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/>
  <c r="X5"/>
  <c r="Z5"/>
  <c r="AD5"/>
  <c r="AF5"/>
  <c r="AE5"/>
  <c r="AP5"/>
  <c r="AQ5"/>
  <c r="AR5"/>
  <c r="AV5"/>
  <c r="AW5"/>
  <c r="AX5"/>
  <c r="BB5"/>
  <c r="I6"/>
  <c r="J6"/>
  <c r="N6"/>
  <c r="O6"/>
  <c r="S6"/>
  <c r="T6"/>
  <c r="X6"/>
  <c r="Y6"/>
  <c r="Z6"/>
  <c r="AD6"/>
  <c r="AK6"/>
  <c r="AF6"/>
  <c r="AL6"/>
  <c r="AP6"/>
  <c r="AV6"/>
  <c r="AX6"/>
  <c r="BB6"/>
  <c r="BC6"/>
  <c r="BD6"/>
  <c r="I7"/>
  <c r="J7"/>
  <c r="N7"/>
  <c r="O7"/>
  <c r="S7"/>
  <c r="T7"/>
  <c r="X7"/>
  <c r="Y7"/>
  <c r="Z7"/>
  <c r="AD7"/>
  <c r="AP7"/>
  <c r="AV7"/>
  <c r="AX7"/>
  <c r="BB7"/>
  <c r="BC7"/>
  <c r="BD7"/>
  <c r="I8"/>
  <c r="J8"/>
  <c r="N8"/>
  <c r="O8"/>
  <c r="S8"/>
  <c r="T8"/>
  <c r="X8"/>
  <c r="Y8"/>
  <c r="AD8"/>
  <c r="AE8"/>
  <c r="AF8"/>
  <c r="AP8"/>
  <c r="AQ8"/>
  <c r="AR8"/>
  <c r="AV8"/>
  <c r="AW8"/>
  <c r="BB8"/>
  <c r="BC8"/>
  <c r="BD8"/>
  <c r="I9"/>
  <c r="J9"/>
  <c r="N9"/>
  <c r="O9"/>
  <c r="S9"/>
  <c r="T9"/>
  <c r="X9"/>
  <c r="Y9"/>
  <c r="Z9"/>
  <c r="AD9"/>
  <c r="AP9"/>
  <c r="AV9"/>
  <c r="AX9"/>
  <c r="BB9"/>
  <c r="BC9"/>
  <c r="BD9"/>
  <c r="I10"/>
  <c r="J10"/>
  <c r="N10"/>
  <c r="O10"/>
  <c r="S10"/>
  <c r="T10"/>
  <c r="X10"/>
  <c r="Y10"/>
  <c r="AD10"/>
  <c r="AE10"/>
  <c r="AF10"/>
  <c r="AP10"/>
  <c r="AQ10"/>
  <c r="AR10"/>
  <c r="AV10"/>
  <c r="AW10"/>
  <c r="BB10"/>
  <c r="BC10"/>
  <c r="BD10"/>
  <c r="I11"/>
  <c r="J11"/>
  <c r="N11"/>
  <c r="O11"/>
  <c r="S11"/>
  <c r="T11"/>
  <c r="X11"/>
  <c r="Y11"/>
  <c r="Z11"/>
  <c r="AD11"/>
  <c r="AP11"/>
  <c r="AV11"/>
  <c r="AX11"/>
  <c r="BB11"/>
  <c r="BC11"/>
  <c r="BD11"/>
  <c r="I12"/>
  <c r="J12"/>
  <c r="N12"/>
  <c r="O12"/>
  <c r="S12"/>
  <c r="T12"/>
  <c r="X12"/>
  <c r="Y12"/>
  <c r="Z12"/>
  <c r="AD12"/>
  <c r="AL12"/>
  <c r="AP12"/>
  <c r="AQ12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/>
  <c r="AF15"/>
  <c r="AP15"/>
  <c r="AQ15"/>
  <c r="AR15"/>
  <c r="AV15"/>
  <c r="AW15"/>
  <c r="AX15"/>
  <c r="BB15"/>
  <c r="I16"/>
  <c r="J16"/>
  <c r="N16"/>
  <c r="O16"/>
  <c r="S16"/>
  <c r="T16"/>
  <c r="X16"/>
  <c r="Y16"/>
  <c r="AD16"/>
  <c r="AP16"/>
  <c r="AV16"/>
  <c r="BB16"/>
  <c r="I17"/>
  <c r="J17"/>
  <c r="N17"/>
  <c r="O17"/>
  <c r="S17"/>
  <c r="T17"/>
  <c r="X17"/>
  <c r="Y17"/>
  <c r="Z17"/>
  <c r="AD17"/>
  <c r="AE17"/>
  <c r="AF17"/>
  <c r="AP17"/>
  <c r="AQ17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/>
  <c r="AF19"/>
  <c r="AP19"/>
  <c r="AQ19"/>
  <c r="AR19"/>
  <c r="AV19"/>
  <c r="AW19"/>
  <c r="AX19"/>
  <c r="BB19"/>
  <c r="I20"/>
  <c r="J20"/>
  <c r="N20"/>
  <c r="O20"/>
  <c r="S20"/>
  <c r="T20"/>
  <c r="X20"/>
  <c r="Y20"/>
  <c r="AD20"/>
  <c r="AP20"/>
  <c r="AV20"/>
  <c r="BB20"/>
  <c r="I21"/>
  <c r="J21"/>
  <c r="N21"/>
  <c r="O21"/>
  <c r="S21"/>
  <c r="T21"/>
  <c r="X21"/>
  <c r="Y21"/>
  <c r="Z21"/>
  <c r="AD21"/>
  <c r="AE21"/>
  <c r="AF21"/>
  <c r="AP21"/>
  <c r="AQ21"/>
  <c r="AR21"/>
  <c r="AV21"/>
  <c r="AW21"/>
  <c r="AX21"/>
  <c r="BB21"/>
  <c r="I22"/>
  <c r="J22"/>
  <c r="N22"/>
  <c r="O22"/>
  <c r="S22"/>
  <c r="T22"/>
  <c r="X22"/>
  <c r="Y22"/>
  <c r="Z22"/>
  <c r="AD22"/>
  <c r="AK22"/>
  <c r="AF22"/>
  <c r="AL22"/>
  <c r="AP22"/>
  <c r="AV22"/>
  <c r="AX22"/>
  <c r="BB22"/>
  <c r="BC22"/>
  <c r="BD22"/>
  <c r="I23"/>
  <c r="J23"/>
  <c r="N23"/>
  <c r="O23"/>
  <c r="S23"/>
  <c r="T23"/>
  <c r="X23"/>
  <c r="Y23"/>
  <c r="AD23"/>
  <c r="AE23"/>
  <c r="AF23"/>
  <c r="AP23"/>
  <c r="AQ23"/>
  <c r="AR23"/>
  <c r="AV23"/>
  <c r="AW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/>
  <c r="S30"/>
  <c r="T30"/>
  <c r="X30"/>
  <c r="Y30"/>
  <c r="Z30"/>
  <c r="AD30"/>
  <c r="AK30"/>
  <c r="AF30"/>
  <c r="AP30"/>
  <c r="AR30"/>
  <c r="AV30"/>
  <c r="AW30"/>
  <c r="AX30"/>
  <c r="BB30"/>
  <c r="N31"/>
  <c r="O31"/>
  <c r="S31"/>
  <c r="T31"/>
  <c r="X31"/>
  <c r="Y31"/>
  <c r="AD31"/>
  <c r="AP31"/>
  <c r="AV31"/>
  <c r="BB31"/>
  <c r="N32"/>
  <c r="O32"/>
  <c r="S32"/>
  <c r="T32"/>
  <c r="X32"/>
  <c r="Y32"/>
  <c r="Z32"/>
  <c r="AD32"/>
  <c r="AE32"/>
  <c r="AF32"/>
  <c r="AP32"/>
  <c r="AQ32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/>
  <c r="AP34"/>
  <c r="AR34"/>
  <c r="AV34"/>
  <c r="AX34"/>
  <c r="BB34"/>
  <c r="BC34"/>
  <c r="E35"/>
  <c r="I35"/>
  <c r="J35"/>
  <c r="N35"/>
  <c r="O35"/>
  <c r="S35"/>
  <c r="T35"/>
  <c r="X35"/>
  <c r="Y35"/>
  <c r="AD35"/>
  <c r="AF35"/>
  <c r="AE35"/>
  <c r="AP35"/>
  <c r="AR35"/>
  <c r="AQ35"/>
  <c r="AV35"/>
  <c r="AW35"/>
  <c r="BB35"/>
  <c r="BD35"/>
  <c r="E36"/>
  <c r="AL36"/>
  <c r="I36"/>
  <c r="J36"/>
  <c r="N36"/>
  <c r="S36"/>
  <c r="T36"/>
  <c r="X36"/>
  <c r="Z36"/>
  <c r="AD36"/>
  <c r="AK36"/>
  <c r="AP36"/>
  <c r="AQ36"/>
  <c r="AV36"/>
  <c r="BB36"/>
  <c r="BD36"/>
  <c r="E37"/>
  <c r="I37"/>
  <c r="J37"/>
  <c r="N37"/>
  <c r="O37"/>
  <c r="S37"/>
  <c r="T37"/>
  <c r="X37"/>
  <c r="Y37"/>
  <c r="AD37"/>
  <c r="AP37"/>
  <c r="AV37"/>
  <c r="BB37"/>
  <c r="E38"/>
  <c r="AL38"/>
  <c r="I38"/>
  <c r="J38"/>
  <c r="N38"/>
  <c r="O38"/>
  <c r="S38"/>
  <c r="X38"/>
  <c r="AD38"/>
  <c r="AK38"/>
  <c r="AF38"/>
  <c r="AP38"/>
  <c r="AQ38"/>
  <c r="AV38"/>
  <c r="AW38"/>
  <c r="BB38"/>
  <c r="BC38"/>
  <c r="I39"/>
  <c r="J39"/>
  <c r="N39"/>
  <c r="S39"/>
  <c r="T39"/>
  <c r="X39"/>
  <c r="Z39"/>
  <c r="AD39"/>
  <c r="AE39"/>
  <c r="AF39"/>
  <c r="AL39"/>
  <c r="AP39"/>
  <c r="AQ39"/>
  <c r="AR39"/>
  <c r="AV39"/>
  <c r="BB39"/>
  <c r="BD39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Z39" s="1"/>
  <c r="AG39"/>
  <c r="W40"/>
  <c r="X40"/>
  <c r="Y40"/>
  <c r="AG40"/>
  <c r="W41"/>
  <c r="Z41" s="1"/>
  <c r="X41"/>
  <c r="Y41"/>
  <c r="AG41"/>
  <c r="W42"/>
  <c r="X42"/>
  <c r="Y42"/>
  <c r="AG42"/>
  <c r="W43"/>
  <c r="X43"/>
  <c r="Y43"/>
  <c r="Z43" s="1"/>
  <c r="AG43"/>
  <c r="W44"/>
  <c r="X44"/>
  <c r="Y44"/>
  <c r="AG44"/>
  <c r="W45"/>
  <c r="Z45" s="1"/>
  <c r="X45"/>
  <c r="Y45"/>
  <c r="AG45"/>
  <c r="W46"/>
  <c r="X46"/>
  <c r="Y46"/>
  <c r="AG46"/>
  <c r="W47"/>
  <c r="X47"/>
  <c r="Y47"/>
  <c r="Z47" s="1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X9"/>
  <c r="Z9"/>
  <c r="X10"/>
  <c r="Z10"/>
  <c r="X11"/>
  <c r="Z11"/>
  <c r="X12"/>
  <c r="Z12"/>
  <c r="X13"/>
  <c r="Z13"/>
  <c r="AA13" s="1"/>
  <c r="X14"/>
  <c r="Z14" s="1"/>
  <c r="X15"/>
  <c r="Z15" s="1"/>
  <c r="X16"/>
  <c r="Z16" s="1"/>
  <c r="X17"/>
  <c r="Z17" s="1"/>
  <c r="X18"/>
  <c r="Z18" s="1"/>
  <c r="X19"/>
  <c r="Z19" s="1"/>
  <c r="X21"/>
  <c r="Z21" s="1"/>
  <c r="X20"/>
  <c r="Z20" s="1"/>
  <c r="W22"/>
  <c r="X22"/>
  <c r="Z22"/>
  <c r="AA22"/>
  <c r="W23"/>
  <c r="X23"/>
  <c r="Z23"/>
  <c r="AA23"/>
  <c r="W24"/>
  <c r="X24"/>
  <c r="Z24"/>
  <c r="AA24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BD7"/>
  <c r="BD13"/>
  <c r="BD15"/>
  <c r="BD19"/>
  <c r="BD22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K3"/>
  <c r="D4"/>
  <c r="C4" s="1"/>
  <c r="AW6" i="12"/>
  <c r="E4" i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/>
  <c r="AW11" i="12"/>
  <c r="E9" i="1"/>
  <c r="K9"/>
  <c r="D10"/>
  <c r="AW12" i="12"/>
  <c r="E10" i="1"/>
  <c r="C10"/>
  <c r="K10"/>
  <c r="AW13" i="12"/>
  <c r="K11" i="1"/>
  <c r="D12"/>
  <c r="C12" s="1"/>
  <c r="AW14" i="12"/>
  <c r="E12" i="1"/>
  <c r="K12"/>
  <c r="AW15" i="12"/>
  <c r="E13" i="1"/>
  <c r="K13"/>
  <c r="D14"/>
  <c r="C14" s="1"/>
  <c r="AW16" i="12"/>
  <c r="E14" i="1"/>
  <c r="K14"/>
  <c r="AW17" i="12"/>
  <c r="E15" i="1"/>
  <c r="K15"/>
  <c r="D16"/>
  <c r="C16" s="1"/>
  <c r="AW18" i="12"/>
  <c r="E16" i="1"/>
  <c r="K16"/>
  <c r="AW19" i="12"/>
  <c r="E17" i="1"/>
  <c r="K17"/>
  <c r="D18"/>
  <c r="C18" s="1"/>
  <c r="AW21" i="12"/>
  <c r="E18" i="1"/>
  <c r="K18"/>
  <c r="AW20" i="12"/>
  <c r="D20" i="1"/>
  <c r="C20" s="1"/>
  <c r="AW22" i="12"/>
  <c r="E20" i="1"/>
  <c r="AW23" i="12"/>
  <c r="E21" i="1"/>
  <c r="D22"/>
  <c r="C22" s="1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F4"/>
  <c r="B4"/>
  <c r="D4"/>
  <c r="E4"/>
  <c r="G4"/>
  <c r="H4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B6"/>
  <c r="AW40" i="12"/>
  <c r="AJ40"/>
  <c r="F6" i="2"/>
  <c r="H6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/>
  <c r="AH10"/>
  <c r="AI10"/>
  <c r="AN10"/>
  <c r="AO10"/>
  <c r="BA10"/>
  <c r="BF10"/>
  <c r="BJ10"/>
  <c r="AB11"/>
  <c r="AS11"/>
  <c r="AC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 s="1"/>
  <c r="AB38"/>
  <c r="Q5"/>
  <c r="Q25"/>
  <c r="AG25"/>
  <c r="Q7"/>
  <c r="AJ7"/>
  <c r="Q9"/>
  <c r="AJ9"/>
  <c r="Q11"/>
  <c r="D9" i="1"/>
  <c r="C9"/>
  <c r="AJ11" i="12"/>
  <c r="Q13"/>
  <c r="D11" i="1"/>
  <c r="Q15" i="12"/>
  <c r="D13" i="1"/>
  <c r="C13"/>
  <c r="AJ15" i="12"/>
  <c r="Q17"/>
  <c r="D15" i="1"/>
  <c r="C15"/>
  <c r="AJ17" i="12"/>
  <c r="Q19"/>
  <c r="D17" i="1"/>
  <c r="C17"/>
  <c r="AJ19" i="12"/>
  <c r="Q20"/>
  <c r="D19" i="1"/>
  <c r="Q23" i="12"/>
  <c r="D21" i="1"/>
  <c r="C2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AA5" s="1"/>
  <c r="X25"/>
  <c r="X30"/>
  <c r="Z30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G15" i="2"/>
  <c r="B16"/>
  <c r="K23" i="1"/>
  <c r="K24"/>
  <c r="O25" i="12"/>
  <c r="O49"/>
  <c r="Z46"/>
  <c r="Z42"/>
  <c r="X49"/>
  <c r="W49"/>
  <c r="AJ23"/>
  <c r="BA25"/>
  <c r="AG15" i="2"/>
  <c r="D7" i="1"/>
  <c r="C7" s="1"/>
  <c r="D5"/>
  <c r="C5" s="1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AA48" s="1"/>
  <c r="P48" s="1"/>
  <c r="Z44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/>
  <c r="O5"/>
  <c r="N25"/>
  <c r="O25"/>
  <c r="I38" i="12"/>
  <c r="I49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AA44" i="12"/>
  <c r="P44"/>
  <c r="AC44"/>
  <c r="H5" i="2"/>
  <c r="BC26" i="20"/>
  <c r="BF39" i="24"/>
  <c r="AA40" i="12"/>
  <c r="P40" s="1"/>
  <c r="AC40"/>
  <c r="D23" i="1"/>
  <c r="D24" s="1"/>
  <c r="AA46" i="12"/>
  <c r="P46" s="1"/>
  <c r="AC46"/>
  <c r="AC5"/>
  <c r="BC41" i="22"/>
  <c r="AE41"/>
  <c r="BE29" i="25"/>
  <c r="BE31"/>
  <c r="BE33"/>
  <c r="BE35"/>
  <c r="BE37"/>
  <c r="BE28"/>
  <c r="AS28"/>
  <c r="AS30"/>
  <c r="AS32"/>
  <c r="AS34"/>
  <c r="AS36"/>
  <c r="AS38"/>
  <c r="AG31"/>
  <c r="AG33"/>
  <c r="AG35"/>
  <c r="AG37"/>
  <c r="AG28"/>
  <c r="AG30"/>
  <c r="AG34"/>
  <c r="BJ24"/>
  <c r="BK6"/>
  <c r="BK10"/>
  <c r="BK12"/>
  <c r="BK14"/>
  <c r="BK16"/>
  <c r="BK20"/>
  <c r="BK22"/>
  <c r="BK7"/>
  <c r="BK9"/>
  <c r="BK11"/>
  <c r="BK13"/>
  <c r="BK15"/>
  <c r="BK17"/>
  <c r="BK19"/>
  <c r="BK21"/>
  <c r="AY6"/>
  <c r="AY8"/>
  <c r="AY10"/>
  <c r="AY12"/>
  <c r="AY14"/>
  <c r="AY16"/>
  <c r="AY18"/>
  <c r="AY20"/>
  <c r="AY22"/>
  <c r="AY7"/>
  <c r="AY9"/>
  <c r="AY13"/>
  <c r="AY17"/>
  <c r="AY19"/>
  <c r="AY21"/>
  <c r="AY23"/>
  <c r="AM18"/>
  <c r="AM20"/>
  <c r="AM22"/>
  <c r="AM7"/>
  <c r="AM9"/>
  <c r="AM11"/>
  <c r="AM13"/>
  <c r="AM15"/>
  <c r="AM17"/>
  <c r="AM21"/>
  <c r="AH24"/>
  <c r="AG24"/>
  <c r="AT24"/>
  <c r="BF24"/>
  <c r="AB24"/>
  <c r="BL24"/>
  <c r="AB5"/>
  <c r="AG5"/>
  <c r="AN5"/>
  <c r="AS5"/>
  <c r="AZ5"/>
  <c r="BE5"/>
  <c r="BL5"/>
  <c r="AB6"/>
  <c r="AG6"/>
  <c r="AN6"/>
  <c r="AS6"/>
  <c r="AZ6"/>
  <c r="BE6"/>
  <c r="BL6"/>
  <c r="AB7"/>
  <c r="AG7"/>
  <c r="AN7"/>
  <c r="AS7"/>
  <c r="AZ7"/>
  <c r="BE7"/>
  <c r="BL7"/>
  <c r="AB8"/>
  <c r="AG8"/>
  <c r="AN8"/>
  <c r="AS8"/>
  <c r="AZ8"/>
  <c r="BE8"/>
  <c r="BL8"/>
  <c r="AB9"/>
  <c r="AG9"/>
  <c r="AN9"/>
  <c r="AS9"/>
  <c r="AZ9"/>
  <c r="BE9"/>
  <c r="BL9"/>
  <c r="AB10"/>
  <c r="AG10"/>
  <c r="AN10"/>
  <c r="AS10"/>
  <c r="AZ10"/>
  <c r="BE10"/>
  <c r="BL10"/>
  <c r="AB11"/>
  <c r="AG11"/>
  <c r="AN11"/>
  <c r="AS11"/>
  <c r="AZ11"/>
  <c r="BE11"/>
  <c r="BL11"/>
  <c r="AB12"/>
  <c r="AG12"/>
  <c r="AN12"/>
  <c r="AS12"/>
  <c r="AZ12"/>
  <c r="BE12"/>
  <c r="BL12"/>
  <c r="AB13"/>
  <c r="AG13"/>
  <c r="AN13"/>
  <c r="AS13"/>
  <c r="AZ13"/>
  <c r="BE13"/>
  <c r="BL13"/>
  <c r="AB14"/>
  <c r="AG14"/>
  <c r="AN14"/>
  <c r="AS14"/>
  <c r="AZ14"/>
  <c r="BE14"/>
  <c r="BL14"/>
  <c r="AB15"/>
  <c r="AG15"/>
  <c r="AN15"/>
  <c r="AS15"/>
  <c r="AZ15"/>
  <c r="BE15"/>
  <c r="BL15"/>
  <c r="AB16"/>
  <c r="AG16"/>
  <c r="AN16"/>
  <c r="AS16"/>
  <c r="AZ16"/>
  <c r="BE16"/>
  <c r="BL16"/>
  <c r="AB17"/>
  <c r="AG17"/>
  <c r="AN17"/>
  <c r="AS17"/>
  <c r="AZ17"/>
  <c r="BE17"/>
  <c r="BL17"/>
  <c r="AB18"/>
  <c r="AG18"/>
  <c r="AN18"/>
  <c r="AS18"/>
  <c r="AZ18"/>
  <c r="BE18"/>
  <c r="BL18"/>
  <c r="AB19"/>
  <c r="AG19"/>
  <c r="AN19"/>
  <c r="AS19"/>
  <c r="AZ19"/>
  <c r="BE19"/>
  <c r="BL19"/>
  <c r="AB20"/>
  <c r="AG20"/>
  <c r="AN20"/>
  <c r="AS20"/>
  <c r="AZ20"/>
  <c r="BE20"/>
  <c r="BL20"/>
  <c r="AB21"/>
  <c r="AG21"/>
  <c r="AN21"/>
  <c r="AS21"/>
  <c r="AZ21"/>
  <c r="BE21"/>
  <c r="BL21"/>
  <c r="AB22"/>
  <c r="AG22"/>
  <c r="AN22"/>
  <c r="AS22"/>
  <c r="AZ22"/>
  <c r="BE22"/>
  <c r="BL22"/>
  <c r="AB23"/>
  <c r="AG23"/>
  <c r="AN23"/>
  <c r="AS23"/>
  <c r="AZ23"/>
  <c r="BE23"/>
  <c r="BL23"/>
  <c r="V28"/>
  <c r="AA28"/>
  <c r="AH28"/>
  <c r="AM28"/>
  <c r="AT28"/>
  <c r="AY28"/>
  <c r="BF28"/>
  <c r="BK28"/>
  <c r="AA29"/>
  <c r="AM29"/>
  <c r="AY29"/>
  <c r="BK29"/>
  <c r="AA30"/>
  <c r="AM30"/>
  <c r="AY30"/>
  <c r="BK30"/>
  <c r="AA31"/>
  <c r="AM31"/>
  <c r="AY31"/>
  <c r="BK31"/>
  <c r="AA32"/>
  <c r="AM32"/>
  <c r="AY32"/>
  <c r="BK32"/>
  <c r="AA33"/>
  <c r="AM33"/>
  <c r="AY33"/>
  <c r="BK33"/>
  <c r="AA34"/>
  <c r="AM34"/>
  <c r="AY34"/>
  <c r="BK34"/>
  <c r="AA35"/>
  <c r="AM35"/>
  <c r="AY35"/>
  <c r="BK35"/>
  <c r="AA36"/>
  <c r="AM36"/>
  <c r="AY36"/>
  <c r="BK36"/>
  <c r="AA37"/>
  <c r="AM37"/>
  <c r="AY37"/>
  <c r="BK37"/>
  <c r="AA38"/>
  <c r="AM38"/>
  <c r="AY38"/>
  <c r="BK38"/>
  <c r="Z39"/>
  <c r="AL39"/>
  <c r="AX39"/>
  <c r="BJ39"/>
  <c r="BL39"/>
  <c r="V5"/>
  <c r="AA5"/>
  <c r="AH5"/>
  <c r="AM5"/>
  <c r="AT5"/>
  <c r="AY5"/>
  <c r="BF5"/>
  <c r="BK5"/>
  <c r="AB28"/>
  <c r="AN28"/>
  <c r="AZ28"/>
  <c r="AB29"/>
  <c r="AN29"/>
  <c r="AZ29"/>
  <c r="AB30"/>
  <c r="AN30"/>
  <c r="AZ30"/>
  <c r="AB31"/>
  <c r="AN31"/>
  <c r="AZ31"/>
  <c r="AB32"/>
  <c r="AN32"/>
  <c r="AZ32"/>
  <c r="AB33"/>
  <c r="AN33"/>
  <c r="AZ33"/>
  <c r="AB34"/>
  <c r="AN34"/>
  <c r="AZ34"/>
  <c r="AB35"/>
  <c r="AN35"/>
  <c r="AZ35"/>
  <c r="AB36"/>
  <c r="AN36"/>
  <c r="AZ36"/>
  <c r="AB37"/>
  <c r="AN37"/>
  <c r="AZ37"/>
  <c r="AB38"/>
  <c r="AN38"/>
  <c r="AZ38"/>
  <c r="AA11" i="12"/>
  <c r="AA10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T24" i="25"/>
  <c r="AA24"/>
  <c r="V6"/>
  <c r="V11"/>
  <c r="V13"/>
  <c r="V14"/>
  <c r="V16"/>
  <c r="V19"/>
  <c r="BE32"/>
  <c r="AS33"/>
  <c r="BE34"/>
  <c r="AS35"/>
  <c r="AG36"/>
  <c r="BE38"/>
  <c r="V24"/>
  <c r="Z41" i="22"/>
  <c r="AW25" i="12"/>
  <c r="AQ30"/>
  <c r="AS30"/>
  <c r="Y30"/>
  <c r="AF15" i="2"/>
  <c r="V16"/>
  <c r="F14"/>
  <c r="H14" s="1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B39" i="25"/>
  <c r="T25" i="22"/>
  <c r="AE25"/>
  <c r="AK25"/>
  <c r="AQ41"/>
  <c r="AW41"/>
  <c r="AN15" i="2"/>
  <c r="AH16"/>
  <c r="F9"/>
  <c r="B9" s="1"/>
  <c r="B15" s="1"/>
  <c r="AX43" i="12"/>
  <c r="E19" i="1"/>
  <c r="C19" s="1"/>
  <c r="AJ20" i="12"/>
  <c r="E11" i="1"/>
  <c r="C11"/>
  <c r="AJ13" i="12"/>
  <c r="E8" i="1"/>
  <c r="C8" s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AB49" i="1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V12" i="25"/>
  <c r="V15"/>
  <c r="V20"/>
  <c r="V21"/>
  <c r="V22"/>
  <c r="V23"/>
  <c r="AG29"/>
  <c r="AS29"/>
  <c r="BE30"/>
  <c r="AS31"/>
  <c r="AG32"/>
  <c r="AX42" i="20"/>
  <c r="AF26"/>
  <c r="AE26"/>
  <c r="Y26"/>
  <c r="Z26"/>
  <c r="Y37"/>
  <c r="T37"/>
  <c r="S42"/>
  <c r="T42"/>
  <c r="C6" i="1"/>
  <c r="H9" i="2"/>
  <c r="AR26" i="20"/>
  <c r="B8" i="2"/>
  <c r="H8"/>
  <c r="Z42" i="20"/>
  <c r="Y42"/>
  <c r="T26"/>
  <c r="AW26"/>
  <c r="U24" i="24"/>
  <c r="O24"/>
  <c r="P39"/>
  <c r="AN39" i="25"/>
  <c r="T41" i="22"/>
  <c r="Y41"/>
  <c r="AA42" i="12"/>
  <c r="AC42"/>
  <c r="B14" i="2"/>
  <c r="C15"/>
  <c r="E15"/>
  <c r="AX26" i="20"/>
  <c r="AI49" i="12"/>
  <c r="AS49"/>
  <c r="BF49"/>
  <c r="AN49"/>
  <c r="BB49"/>
  <c r="AX49"/>
  <c r="AF41" i="22"/>
  <c r="AL41"/>
  <c r="BD41"/>
  <c r="B7" i="2"/>
  <c r="H7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H36" i="25"/>
  <c r="AS36" i="26"/>
  <c r="AT38" i="25"/>
  <c r="M24" i="26"/>
  <c r="S24"/>
  <c r="BO24"/>
  <c r="BG24"/>
  <c r="T25" i="23"/>
  <c r="AH23" i="24"/>
  <c r="AH16"/>
  <c r="AH15"/>
  <c r="AH8"/>
  <c r="AH7"/>
  <c r="M39" i="26"/>
  <c r="U24"/>
  <c r="AS6"/>
  <c r="AS8"/>
  <c r="AS10"/>
  <c r="AS12"/>
  <c r="AS14"/>
  <c r="AS16"/>
  <c r="AS18"/>
  <c r="AS20"/>
  <c r="AS22"/>
  <c r="U37" i="25"/>
  <c r="AC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V7" i="25"/>
  <c r="AA7"/>
  <c r="V8"/>
  <c r="V9"/>
  <c r="AA9"/>
  <c r="V10"/>
  <c r="AA11"/>
  <c r="AA13"/>
  <c r="V17"/>
  <c r="AA17"/>
  <c r="V18"/>
  <c r="AA19"/>
  <c r="AF39"/>
  <c r="AH29"/>
  <c r="AH30"/>
  <c r="AH31"/>
  <c r="AH32"/>
  <c r="AH33"/>
  <c r="AH34"/>
  <c r="AH35"/>
  <c r="AC28" i="26"/>
  <c r="AK22"/>
  <c r="AK18"/>
  <c r="AK14"/>
  <c r="AK10"/>
  <c r="AK6"/>
  <c r="AS5"/>
  <c r="AS7"/>
  <c r="AS9"/>
  <c r="AS11"/>
  <c r="AS13"/>
  <c r="AS15"/>
  <c r="AS17"/>
  <c r="AS19"/>
  <c r="AS21"/>
  <c r="AS23"/>
  <c r="AK39"/>
  <c r="L5"/>
  <c r="L7"/>
  <c r="L9"/>
  <c r="L11"/>
  <c r="L13"/>
  <c r="L15"/>
  <c r="L17"/>
  <c r="L19"/>
  <c r="L21"/>
  <c r="L23"/>
  <c r="L39"/>
  <c r="AJ5"/>
  <c r="AJ7"/>
  <c r="AJ9"/>
  <c r="AJ11"/>
  <c r="AJ13"/>
  <c r="AJ15"/>
  <c r="AJ17"/>
  <c r="AJ19"/>
  <c r="AJ21"/>
  <c r="AJ23"/>
  <c r="AR5"/>
  <c r="AR7"/>
  <c r="AR9"/>
  <c r="AR11"/>
  <c r="AR13"/>
  <c r="AR15"/>
  <c r="AR17"/>
  <c r="AR19"/>
  <c r="AR21"/>
  <c r="AR23"/>
  <c r="AZ5"/>
  <c r="AZ7"/>
  <c r="AZ9"/>
  <c r="AZ11"/>
  <c r="AZ13"/>
  <c r="AZ15"/>
  <c r="AZ17"/>
  <c r="AZ19"/>
  <c r="AZ21"/>
  <c r="AZ23"/>
  <c r="BH5"/>
  <c r="BH7"/>
  <c r="BH9"/>
  <c r="BH11"/>
  <c r="BH13"/>
  <c r="BH15"/>
  <c r="BH17"/>
  <c r="BH19"/>
  <c r="BH21"/>
  <c r="BH23"/>
  <c r="BP5"/>
  <c r="BP7"/>
  <c r="BP9"/>
  <c r="BP11"/>
  <c r="BP13"/>
  <c r="BP15"/>
  <c r="BP17"/>
  <c r="BP19"/>
  <c r="BP21"/>
  <c r="BP23"/>
  <c r="BX5"/>
  <c r="BX7"/>
  <c r="BX9"/>
  <c r="BX11"/>
  <c r="BX13"/>
  <c r="BX15"/>
  <c r="BX17"/>
  <c r="BX19"/>
  <c r="BX21"/>
  <c r="BX23"/>
  <c r="BW39"/>
  <c r="L6"/>
  <c r="L8"/>
  <c r="L10"/>
  <c r="L12"/>
  <c r="L14"/>
  <c r="L16"/>
  <c r="L18"/>
  <c r="L20"/>
  <c r="L22"/>
  <c r="B29"/>
  <c r="B31"/>
  <c r="B33"/>
  <c r="B35"/>
  <c r="AJ6"/>
  <c r="AJ8"/>
  <c r="AJ10"/>
  <c r="AJ12"/>
  <c r="AJ14"/>
  <c r="AJ16"/>
  <c r="AJ18"/>
  <c r="AJ20"/>
  <c r="AJ22"/>
  <c r="AR6"/>
  <c r="AR8"/>
  <c r="AR10"/>
  <c r="AR12"/>
  <c r="AR14"/>
  <c r="AR16"/>
  <c r="AR18"/>
  <c r="AR20"/>
  <c r="AR22"/>
  <c r="AZ6"/>
  <c r="AZ8"/>
  <c r="AZ10"/>
  <c r="AZ12"/>
  <c r="AZ14"/>
  <c r="AZ16"/>
  <c r="AZ18"/>
  <c r="AZ20"/>
  <c r="AZ22"/>
  <c r="BH6"/>
  <c r="BH8"/>
  <c r="BH10"/>
  <c r="BH12"/>
  <c r="BH14"/>
  <c r="BH16"/>
  <c r="BH18"/>
  <c r="BH20"/>
  <c r="BH22"/>
  <c r="BP6"/>
  <c r="BP8"/>
  <c r="BP10"/>
  <c r="BP12"/>
  <c r="BP14"/>
  <c r="BP16"/>
  <c r="BP18"/>
  <c r="BP20"/>
  <c r="BP22"/>
  <c r="BX6"/>
  <c r="BX8"/>
  <c r="BX10"/>
  <c r="BX12"/>
  <c r="BX14"/>
  <c r="BX16"/>
  <c r="BX18"/>
  <c r="BX20"/>
  <c r="BX22"/>
  <c r="BH39"/>
  <c r="AA6"/>
  <c r="AC6"/>
  <c r="AA8"/>
  <c r="AC8"/>
  <c r="AA10"/>
  <c r="AC10"/>
  <c r="AA12"/>
  <c r="AC12"/>
  <c r="AA14"/>
  <c r="AC14"/>
  <c r="AA16"/>
  <c r="AC16"/>
  <c r="AA18"/>
  <c r="AC18"/>
  <c r="AA20"/>
  <c r="AC20"/>
  <c r="AA22"/>
  <c r="AC22"/>
  <c r="AQ39"/>
  <c r="AS39"/>
  <c r="AH39" i="25"/>
  <c r="AG39"/>
  <c r="AM39"/>
  <c r="AA24" i="24"/>
  <c r="AG24"/>
  <c r="U40" i="23"/>
  <c r="AL26" i="20"/>
  <c r="AQ26"/>
  <c r="AK26"/>
  <c r="AF42"/>
  <c r="AE42"/>
  <c r="P42" i="12"/>
  <c r="AA7"/>
  <c r="AC7"/>
  <c r="AA8"/>
  <c r="AC8"/>
  <c r="AC6"/>
  <c r="AA6"/>
  <c r="V24" i="24"/>
  <c r="AH24"/>
  <c r="AT24"/>
  <c r="BF24"/>
  <c r="AB24"/>
  <c r="H25" i="12"/>
  <c r="Q49"/>
  <c r="U24" i="25"/>
  <c r="AZ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/>
  <c r="AP25"/>
  <c r="AT37" i="24"/>
  <c r="BA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L24" i="25"/>
  <c r="AS24"/>
  <c r="V30"/>
  <c r="V32"/>
  <c r="V34"/>
  <c r="V36"/>
  <c r="AS37"/>
  <c r="V38"/>
  <c r="AG38"/>
  <c r="BW24" i="26"/>
  <c r="BO39"/>
  <c r="B28"/>
  <c r="B39"/>
  <c r="B32"/>
  <c r="B36"/>
  <c r="B30"/>
  <c r="B34"/>
  <c r="AN24" i="25"/>
  <c r="AQ25" i="22"/>
  <c r="O26" i="20"/>
  <c r="J26"/>
  <c r="BE24" i="24"/>
  <c r="V39"/>
  <c r="AW25" i="22"/>
  <c r="BA24" i="26"/>
  <c r="H10" i="2"/>
  <c r="B10"/>
  <c r="AF25" i="22"/>
  <c r="AR25"/>
  <c r="AL25"/>
  <c r="Z25"/>
  <c r="BD25"/>
  <c r="AX25"/>
  <c r="AS25" i="23"/>
  <c r="V40"/>
  <c r="P40"/>
  <c r="AM25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C7" i="26"/>
  <c r="U7" i="25"/>
  <c r="BI7" i="26"/>
  <c r="AT7" i="25"/>
  <c r="BI13" i="26"/>
  <c r="AT13" i="25"/>
  <c r="BI17" i="26"/>
  <c r="AT17" i="25"/>
  <c r="AA20"/>
  <c r="U20"/>
  <c r="BA23" i="26"/>
  <c r="AM23" i="25"/>
  <c r="AC33" i="26"/>
  <c r="V33" i="25"/>
  <c r="U33"/>
  <c r="BI33" i="26"/>
  <c r="AT33" i="25"/>
  <c r="AY24" i="26"/>
  <c r="AQ24"/>
  <c r="AS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D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AA10" i="25"/>
  <c r="U10"/>
  <c r="BA10" i="26"/>
  <c r="AM10" i="25"/>
  <c r="BI11" i="26"/>
  <c r="AY11" i="25"/>
  <c r="AT11"/>
  <c r="BI15" i="26"/>
  <c r="AY15" i="25"/>
  <c r="AT15"/>
  <c r="BK18"/>
  <c r="BF18"/>
  <c r="BK23"/>
  <c r="BF23"/>
  <c r="BI30" i="26"/>
  <c r="AT30" i="25"/>
  <c r="AR39"/>
  <c r="CE24" i="26"/>
  <c r="AB10"/>
  <c r="BX24"/>
  <c r="AI16"/>
  <c r="AK16"/>
  <c r="AB16"/>
  <c r="AI13"/>
  <c r="AK13"/>
  <c r="AB13"/>
  <c r="AI8"/>
  <c r="AK8"/>
  <c r="AB8"/>
  <c r="AI5"/>
  <c r="AK5"/>
  <c r="AB5"/>
  <c r="AZ39" i="24"/>
  <c r="AM24" i="25"/>
  <c r="BK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I24" i="26"/>
  <c r="BI39"/>
  <c r="AC13"/>
  <c r="AC17"/>
  <c r="AC30"/>
  <c r="AK19"/>
  <c r="AK29"/>
  <c r="AK37"/>
  <c r="V32" i="24"/>
  <c r="U32"/>
  <c r="P28"/>
  <c r="O28"/>
  <c r="AH28"/>
  <c r="BF28"/>
  <c r="P9"/>
  <c r="O9"/>
  <c r="AH9"/>
  <c r="BF9"/>
  <c r="AT6"/>
  <c r="AS6"/>
  <c r="BI23" i="26"/>
  <c r="AT23" i="25"/>
  <c r="AC29" i="26"/>
  <c r="V29" i="25"/>
  <c r="T39"/>
  <c r="BI29" i="26"/>
  <c r="AT29" i="25"/>
  <c r="BF36"/>
  <c r="BE36"/>
  <c r="AI20" i="26"/>
  <c r="AK20"/>
  <c r="AB20"/>
  <c r="AI12"/>
  <c r="AK12"/>
  <c r="AB12"/>
  <c r="AI9"/>
  <c r="AK9"/>
  <c r="AB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P24" i="26"/>
  <c r="AK7"/>
  <c r="AK17"/>
  <c r="AS30"/>
  <c r="AS34"/>
  <c r="AS38"/>
  <c r="BI34"/>
  <c r="V39" i="25"/>
  <c r="U39"/>
  <c r="AA39"/>
  <c r="AC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R24"/>
  <c r="BH24"/>
  <c r="AZ24"/>
  <c r="AJ24"/>
  <c r="AT39" i="25"/>
  <c r="AY39"/>
  <c r="AS39"/>
  <c r="AT39" i="24"/>
  <c r="AS39"/>
  <c r="AY39"/>
  <c r="BE39" i="25"/>
  <c r="BF39"/>
  <c r="AT40" i="23"/>
  <c r="AS40"/>
  <c r="AZ25"/>
  <c r="AY25"/>
  <c r="J25"/>
  <c r="O25"/>
  <c r="AN25"/>
  <c r="BF25"/>
  <c r="AH25"/>
  <c r="H13" i="2"/>
  <c r="B13"/>
  <c r="C3" i="1"/>
  <c r="C23" s="1"/>
  <c r="C24" s="1"/>
  <c r="AY24" i="24"/>
  <c r="BC42" i="20"/>
  <c r="AE21"/>
  <c r="AJ42"/>
  <c r="AF34" i="22"/>
  <c r="AY37" i="23"/>
  <c r="AY33"/>
  <c r="O18"/>
  <c r="AT22" i="24"/>
  <c r="AC21" i="26"/>
  <c r="AC36"/>
  <c r="BI5"/>
  <c r="BI16"/>
  <c r="BI8"/>
  <c r="BI32"/>
  <c r="BQ39"/>
  <c r="U10" i="24"/>
  <c r="U7"/>
  <c r="AX24" i="25"/>
  <c r="BQ24" i="26"/>
  <c r="AM8" i="25"/>
  <c r="AM14"/>
  <c r="AT14"/>
  <c r="U15"/>
  <c r="AM16"/>
  <c r="AT18"/>
  <c r="AM19"/>
  <c r="AT22"/>
  <c r="U23"/>
  <c r="Z24" i="26"/>
  <c r="AI24"/>
  <c r="AK24"/>
  <c r="AA24"/>
  <c r="AC24"/>
  <c r="BE24" i="25"/>
  <c r="AZ24"/>
  <c r="AY24"/>
  <c r="AQ42" i="20"/>
  <c r="AK42"/>
  <c r="AL42"/>
  <c r="B12" i="2"/>
  <c r="H12"/>
  <c r="BB15"/>
  <c r="F15"/>
  <c r="H15" s="1"/>
  <c r="H11"/>
  <c r="B11"/>
  <c r="E23" i="1"/>
  <c r="E24" s="1"/>
  <c r="AB24" i="26"/>
  <c r="BK24" i="25"/>
  <c r="AE34" i="20"/>
  <c r="AR34"/>
  <c r="AW21"/>
  <c r="BC35" i="22"/>
  <c r="BY24" i="26"/>
  <c r="BY5"/>
  <c r="BY11"/>
  <c r="BY13"/>
  <c r="BY15"/>
  <c r="BY17"/>
  <c r="BY19"/>
  <c r="BY21"/>
  <c r="BY29"/>
  <c r="BY33"/>
  <c r="BY39"/>
  <c r="AS23" i="24"/>
  <c r="AG21"/>
  <c r="AS12"/>
  <c r="AS11"/>
  <c r="BF5"/>
  <c r="AM6" i="25"/>
  <c r="BF10"/>
  <c r="AM12"/>
  <c r="BF20"/>
  <c r="BL29"/>
  <c r="BF30"/>
  <c r="V31"/>
  <c r="BF32"/>
  <c r="BL33"/>
  <c r="BF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9"/>
  <c r="B32"/>
  <c r="B34"/>
  <c r="B36"/>
  <c r="B38"/>
  <c r="AP40"/>
  <c r="BF40"/>
  <c r="BV40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BN24"/>
  <c r="CD24"/>
  <c r="B30"/>
  <c r="B31"/>
  <c r="B33"/>
  <c r="B35"/>
  <c r="B37"/>
  <c r="AX40"/>
  <c r="BN40"/>
  <c r="B40"/>
  <c r="M5"/>
  <c r="CE6"/>
  <c r="S6"/>
  <c r="F40"/>
  <c r="F24"/>
  <c r="BG24"/>
  <c r="BO40"/>
  <c r="BG40"/>
  <c r="AQ40"/>
  <c r="AI40"/>
  <c r="AY40"/>
  <c r="BW40"/>
  <c r="AA40"/>
  <c r="BW24"/>
  <c r="AY24"/>
  <c r="AQ24"/>
  <c r="BO24"/>
  <c r="AI24"/>
  <c r="CE11"/>
  <c r="S10"/>
  <c r="CE9"/>
  <c r="CE8"/>
  <c r="S8"/>
  <c r="M7"/>
  <c r="K24"/>
  <c r="M24"/>
  <c r="AE23" i="29"/>
  <c r="C49"/>
  <c r="F4"/>
  <c r="L23"/>
  <c r="D44"/>
  <c r="O23"/>
  <c r="C45"/>
  <c r="O39"/>
  <c r="H23"/>
  <c r="D43"/>
  <c r="L39"/>
  <c r="G23"/>
  <c r="C43" s="1"/>
  <c r="K23"/>
  <c r="C44" s="1"/>
  <c r="K39"/>
  <c r="F39"/>
  <c r="F42"/>
  <c r="J39"/>
  <c r="CE40" i="28"/>
  <c r="AH23" i="29"/>
  <c r="F49"/>
  <c r="J23"/>
  <c r="F43"/>
  <c r="V39"/>
  <c r="R23"/>
  <c r="F45" s="1"/>
  <c r="N39"/>
  <c r="L40" i="28"/>
  <c r="L31"/>
  <c r="CE24"/>
  <c r="C23" i="29"/>
  <c r="F23" s="1"/>
  <c r="S24" i="28"/>
  <c r="L24"/>
  <c r="T24"/>
  <c r="AH40"/>
  <c r="Z40"/>
  <c r="Z23"/>
  <c r="AH22"/>
  <c r="Z21"/>
  <c r="AH20"/>
  <c r="Z19"/>
  <c r="AH18"/>
  <c r="Z17"/>
  <c r="AH16"/>
  <c r="Z15"/>
  <c r="AH14"/>
  <c r="Z13"/>
  <c r="AH12"/>
  <c r="Z11"/>
  <c r="AB10"/>
  <c r="Z9"/>
  <c r="AB8"/>
  <c r="Z7"/>
  <c r="AB6"/>
  <c r="Y24"/>
  <c r="AB24"/>
  <c r="AH24"/>
  <c r="AA24"/>
  <c r="Z24"/>
  <c r="CD40"/>
  <c r="AA29" i="31"/>
  <c r="BG29"/>
  <c r="AA34"/>
  <c r="BG34"/>
  <c r="AA39"/>
  <c r="BG39"/>
  <c r="AQ29"/>
  <c r="BW29"/>
  <c r="AA32"/>
  <c r="BG32"/>
  <c r="AQ34"/>
  <c r="BW34"/>
  <c r="AA37"/>
  <c r="BG37"/>
  <c r="AQ39"/>
  <c r="BW39"/>
  <c r="S30"/>
  <c r="CE31"/>
  <c r="CE33"/>
  <c r="CE36"/>
  <c r="CE38"/>
  <c r="M30"/>
  <c r="M32"/>
  <c r="M34"/>
  <c r="M29"/>
  <c r="M35"/>
  <c r="M37"/>
  <c r="M39"/>
  <c r="M6"/>
  <c r="M8"/>
  <c r="M10"/>
  <c r="M12"/>
  <c r="M14"/>
  <c r="M16"/>
  <c r="M18"/>
  <c r="M20"/>
  <c r="M22"/>
  <c r="M5"/>
  <c r="M7"/>
  <c r="M9"/>
  <c r="M11"/>
  <c r="M13"/>
  <c r="M15"/>
  <c r="M17"/>
  <c r="M19"/>
  <c r="M21"/>
  <c r="M23"/>
  <c r="Z5"/>
  <c r="AI5"/>
  <c r="AY5"/>
  <c r="BO5"/>
  <c r="CE5"/>
  <c r="L6"/>
  <c r="S6"/>
  <c r="AA6"/>
  <c r="AH6"/>
  <c r="AQ6"/>
  <c r="BG6"/>
  <c r="BW6"/>
  <c r="AI7"/>
  <c r="AY7"/>
  <c r="BO7"/>
  <c r="CE7"/>
  <c r="L8"/>
  <c r="S8"/>
  <c r="AA8"/>
  <c r="AH8"/>
  <c r="AQ8"/>
  <c r="BG8"/>
  <c r="BW8"/>
  <c r="Z9"/>
  <c r="AI9"/>
  <c r="AY9"/>
  <c r="BO9"/>
  <c r="CE9"/>
  <c r="L10"/>
  <c r="S10"/>
  <c r="AA10"/>
  <c r="AH10"/>
  <c r="AQ10"/>
  <c r="BG10"/>
  <c r="BW10"/>
  <c r="Z11"/>
  <c r="AI11"/>
  <c r="AY11"/>
  <c r="BO11"/>
  <c r="CE11"/>
  <c r="L12"/>
  <c r="S12"/>
  <c r="AA12"/>
  <c r="AH12"/>
  <c r="AQ12"/>
  <c r="BG12"/>
  <c r="BW12"/>
  <c r="Z13"/>
  <c r="AI13"/>
  <c r="AY13"/>
  <c r="BO13"/>
  <c r="CE13"/>
  <c r="L14"/>
  <c r="S14"/>
  <c r="AA14"/>
  <c r="AH14"/>
  <c r="AQ14"/>
  <c r="BG14"/>
  <c r="BW14"/>
  <c r="Z15"/>
  <c r="AI15"/>
  <c r="AY15"/>
  <c r="BO15"/>
  <c r="CE15"/>
  <c r="L16"/>
  <c r="S16"/>
  <c r="AA16"/>
  <c r="AH16"/>
  <c r="AQ16"/>
  <c r="BG16"/>
  <c r="BW16"/>
  <c r="Z17"/>
  <c r="AI17"/>
  <c r="AY17"/>
  <c r="BO17"/>
  <c r="CE17"/>
  <c r="L18"/>
  <c r="S18"/>
  <c r="AA18"/>
  <c r="AH18"/>
  <c r="AQ18"/>
  <c r="BG18"/>
  <c r="BW18"/>
  <c r="Z19"/>
  <c r="AI19"/>
  <c r="AY19"/>
  <c r="BO19"/>
  <c r="CE19"/>
  <c r="L20"/>
  <c r="S20"/>
  <c r="AA20"/>
  <c r="AH20"/>
  <c r="AQ20"/>
  <c r="BG20"/>
  <c r="BW20"/>
  <c r="Z21"/>
  <c r="AI21"/>
  <c r="AY21"/>
  <c r="BO21"/>
  <c r="CE21"/>
  <c r="L22"/>
  <c r="S22"/>
  <c r="AA22"/>
  <c r="AH22"/>
  <c r="AQ22"/>
  <c r="BG22"/>
  <c r="BW22"/>
  <c r="Z23"/>
  <c r="AI23"/>
  <c r="AY23"/>
  <c r="BO23"/>
  <c r="CE23"/>
  <c r="F24"/>
  <c r="AA24"/>
  <c r="Y24"/>
  <c r="AB24"/>
  <c r="B29"/>
  <c r="L30"/>
  <c r="AA30"/>
  <c r="AQ30"/>
  <c r="BG30"/>
  <c r="BW30"/>
  <c r="L31"/>
  <c r="AI31"/>
  <c r="AY31"/>
  <c r="BO31"/>
  <c r="B32"/>
  <c r="L33"/>
  <c r="AI33"/>
  <c r="AY33"/>
  <c r="BO33"/>
  <c r="B34"/>
  <c r="AA35"/>
  <c r="AQ35"/>
  <c r="BG35"/>
  <c r="BW35"/>
  <c r="L36"/>
  <c r="AI36"/>
  <c r="AY36"/>
  <c r="BO36"/>
  <c r="B37"/>
  <c r="L38"/>
  <c r="AI38"/>
  <c r="AY38"/>
  <c r="BO38"/>
  <c r="B39"/>
  <c r="L5"/>
  <c r="AA5"/>
  <c r="AQ5"/>
  <c r="BG5"/>
  <c r="Z6"/>
  <c r="AI6"/>
  <c r="AY6"/>
  <c r="L7"/>
  <c r="AA7"/>
  <c r="AQ7"/>
  <c r="BG7"/>
  <c r="Z8"/>
  <c r="AI8"/>
  <c r="AY8"/>
  <c r="L9"/>
  <c r="AA9"/>
  <c r="AQ9"/>
  <c r="BG9"/>
  <c r="Z10"/>
  <c r="AI10"/>
  <c r="AY10"/>
  <c r="L11"/>
  <c r="AA11"/>
  <c r="AQ11"/>
  <c r="BG11"/>
  <c r="Z12"/>
  <c r="AI12"/>
  <c r="AY12"/>
  <c r="L13"/>
  <c r="AA13"/>
  <c r="AQ13"/>
  <c r="BG13"/>
  <c r="Z14"/>
  <c r="AI14"/>
  <c r="AY14"/>
  <c r="L15"/>
  <c r="AA15"/>
  <c r="AQ15"/>
  <c r="BG15"/>
  <c r="Z16"/>
  <c r="AI16"/>
  <c r="AY16"/>
  <c r="L17"/>
  <c r="AA17"/>
  <c r="AQ17"/>
  <c r="BG17"/>
  <c r="Z18"/>
  <c r="AI18"/>
  <c r="AY18"/>
  <c r="L19"/>
  <c r="AA19"/>
  <c r="AQ19"/>
  <c r="BG19"/>
  <c r="Z20"/>
  <c r="AI20"/>
  <c r="AY20"/>
  <c r="L21"/>
  <c r="AA21"/>
  <c r="AQ21"/>
  <c r="BG21"/>
  <c r="Z22"/>
  <c r="AI22"/>
  <c r="AY22"/>
  <c r="L23"/>
  <c r="AA23"/>
  <c r="AQ23"/>
  <c r="BG23"/>
  <c r="L29"/>
  <c r="S29"/>
  <c r="AI29"/>
  <c r="AY29"/>
  <c r="BO29"/>
  <c r="CE29"/>
  <c r="B30"/>
  <c r="AI30"/>
  <c r="AY30"/>
  <c r="B31"/>
  <c r="AA31"/>
  <c r="AQ31"/>
  <c r="BG31"/>
  <c r="L32"/>
  <c r="S32"/>
  <c r="AI32"/>
  <c r="AY32"/>
  <c r="B33"/>
  <c r="AA33"/>
  <c r="AQ33"/>
  <c r="BG33"/>
  <c r="L34"/>
  <c r="S34"/>
  <c r="AI34"/>
  <c r="AY34"/>
  <c r="B35"/>
  <c r="L35"/>
  <c r="S35"/>
  <c r="AI35"/>
  <c r="AY35"/>
  <c r="B36"/>
  <c r="AA36"/>
  <c r="AQ36"/>
  <c r="BG36"/>
  <c r="L37"/>
  <c r="S37"/>
  <c r="AI37"/>
  <c r="AY37"/>
  <c r="AA38"/>
  <c r="AQ38"/>
  <c r="BG38"/>
  <c r="L39"/>
  <c r="S39"/>
  <c r="AI39"/>
  <c r="AY39"/>
  <c r="AQ37"/>
  <c r="B40"/>
  <c r="M31"/>
  <c r="BO32"/>
  <c r="AQ32"/>
  <c r="M40"/>
  <c r="AH7"/>
  <c r="M33"/>
  <c r="M38"/>
  <c r="CE40"/>
  <c r="CD40"/>
  <c r="BV40"/>
  <c r="BN40"/>
  <c r="BF40"/>
  <c r="AX40"/>
  <c r="AP40"/>
  <c r="AH40"/>
  <c r="M24"/>
  <c r="CE24"/>
  <c r="AR24"/>
  <c r="AP24"/>
  <c r="BH24"/>
  <c r="BF24"/>
  <c r="BX24"/>
  <c r="BV24"/>
  <c r="BW24"/>
  <c r="CD24"/>
  <c r="T24"/>
  <c r="Z24"/>
  <c r="S24"/>
  <c r="AJ24"/>
  <c r="AH24"/>
  <c r="AZ24"/>
  <c r="AX24"/>
  <c r="BP24"/>
  <c r="BO24"/>
  <c r="BN24"/>
  <c r="T40"/>
  <c r="S40"/>
  <c r="Z40"/>
  <c r="T29"/>
  <c r="AB5"/>
  <c r="AB9"/>
  <c r="AB13"/>
  <c r="AB17"/>
  <c r="AB21"/>
  <c r="F40"/>
  <c r="L40"/>
  <c r="AQ24"/>
  <c r="L24"/>
  <c r="AY24"/>
  <c r="AI24"/>
  <c r="BG24"/>
  <c r="BG40"/>
  <c r="AI40"/>
  <c r="AY40"/>
  <c r="BW40"/>
  <c r="AA40"/>
  <c r="AQ40"/>
  <c r="BO40"/>
  <c r="AC20" i="12" l="1"/>
  <c r="AA20"/>
  <c r="AA19"/>
  <c r="AC19"/>
  <c r="AA17"/>
  <c r="AC17"/>
  <c r="AA15"/>
  <c r="AC15"/>
  <c r="AA47"/>
  <c r="P47" s="1"/>
  <c r="AC47"/>
  <c r="AA45"/>
  <c r="P45" s="1"/>
  <c r="AC45"/>
  <c r="AA43"/>
  <c r="P43" s="1"/>
  <c r="AC43"/>
  <c r="AA41"/>
  <c r="P41" s="1"/>
  <c r="AC41"/>
  <c r="AA39"/>
  <c r="P39" s="1"/>
  <c r="AC39"/>
  <c r="Z49"/>
  <c r="I25"/>
  <c r="P38"/>
  <c r="P49" s="1"/>
  <c r="AA49"/>
  <c r="AA21"/>
  <c r="AC21"/>
  <c r="AC18"/>
  <c r="AA18"/>
  <c r="AC16"/>
  <c r="AA16"/>
  <c r="Z25"/>
  <c r="AC14"/>
  <c r="AC25" s="1"/>
  <c r="AA14"/>
  <c r="AA25" s="1"/>
  <c r="R26" s="1"/>
  <c r="W39" i="29"/>
  <c r="Z39" s="1"/>
  <c r="N23"/>
  <c r="F44" s="1"/>
  <c r="AC48" i="12"/>
  <c r="AC38"/>
  <c r="AC49" s="1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  <family val="2"/>
          </rPr>
          <t>Aldo Jackson:</t>
        </r>
        <r>
          <rPr>
            <sz val="8"/>
            <color indexed="81"/>
            <rFont val="Tahoma"/>
            <family val="2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<sst xmlns="http://schemas.openxmlformats.org/spreadsheetml/2006/main" count="2339" uniqueCount="282">
  <si>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</si>
  <si>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</si>
  <si>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</si>
  <si>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</si>
  <si>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</si>
  <si>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</si>
  <si>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</si>
  <si>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</si>
  <si>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</si>
  <si>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</si>
  <si>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</si>
  <si>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</si>
  <si>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</si>
  <si>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</si>
  <si>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</si>
  <si>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</si>
  <si>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</si>
  <si>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</si>
  <si>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</si>
  <si>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</si>
  <si>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</si>
  <si>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</si>
  <si>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</si>
  <si>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</si>
  <si>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</si>
  <si>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</si>
  <si>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</si>
  <si>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</si>
  <si>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</si>
  <si>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</si>
  <si>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</si>
  <si>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</si>
  <si>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</si>
  <si>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</si>
  <si>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</si>
  <si>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</si>
  <si>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</si>
  <si>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</si>
  <si>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</si>
  <si>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</si>
  <si>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</si>
  <si>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</si>
  <si>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</si>
  <si>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</si>
  <si>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</si>
  <si>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</si>
  <si>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</si>
  <si>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</si>
  <si>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</si>
  <si>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</si>
  <si>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</si>
  <si>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</si>
  <si>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</si>
  <si>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</si>
  <si>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</si>
  <si>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</si>
  <si>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</si>
  <si>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</si>
  <si>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</si>
  <si>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</si>
  <si>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</si>
  <si>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</si>
  <si>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</si>
  <si>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</si>
  <si>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</si>
  <si>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</si>
  <si>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</si>
  <si>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</si>
  <si>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</si>
  <si>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</si>
  <si>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</si>
  <si>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</si>
  <si>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</si>
  <si>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</si>
  <si>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</si>
  <si>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</si>
  <si>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</si>
  <si>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</si>
  <si>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</si>
  <si>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</si>
  <si>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</si>
  <si>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</si>
  <si>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</si>
  <si>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</si>
  <si>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</si>
  <si>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</si>
  <si>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</si>
  <si>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</si>
  <si>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</si>
  <si>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</si>
  <si>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</si>
  <si>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</si>
  <si>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</si>
  <si>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</si>
  <si>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</si>
  <si>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</si>
  <si>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</si>
  <si>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</si>
  <si>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</si>
  <si>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</si>
  <si>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</si>
  <si>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</si>
  <si>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</si>
  <si>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</si>
  <si>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</si>
  <si>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</si>
  <si>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</si>
  <si>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</si>
  <si>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</si>
  <si>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</si>
  <si>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</si>
  <si>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</si>
  <si>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</si>
  <si>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</si>
  <si>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</si>
  <si>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</si>
  <si>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</si>
  <si>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</si>
  <si>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</si>
  <si>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</si>
  <si>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</si>
  <si>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</si>
  <si>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</si>
  <si>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</si>
  <si>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</si>
  <si>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</si>
  <si>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</si>
  <si>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</si>
  <si>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</si>
  <si>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</si>
  <si>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</si>
  <si>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</si>
  <si>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</si>
  <si>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</si>
  <si>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</si>
  <si>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</si>
  <si>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</si>
  <si>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</si>
  <si>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</si>
  <si>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</si>
  <si>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</si>
  <si>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</si>
  <si>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</si>
  <si>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</si>
  <si>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</si>
  <si>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</si>
  <si>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</si>
  <si>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</si>
  <si>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</si>
  <si>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</si>
  <si>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</si>
  <si>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</si>
  <si>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</si>
  <si>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</si>
  <si>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</si>
  <si>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</si>
  <si>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</si>
  <si>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</si>
  <si>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</si>
  <si>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</si>
  <si>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</si>
  <si>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</si>
  <si>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</si>
  <si>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</si>
  <si>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</si>
  <si>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</si>
  <si>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</si>
  <si>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</si>
  <si>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</si>
  <si>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</si>
  <si>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</si>
  <si>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</si>
  <si>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</si>
  <si>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</si>
  <si>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</si>
  <si>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</si>
  <si>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</si>
  <si>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</si>
  <si>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</si>
  <si>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</si>
  <si>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</si>
  <si>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</si>
  <si>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</si>
  <si>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</si>
  <si>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</si>
  <si>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</si>
  <si>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</si>
  <si>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</si>
  <si>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</si>
  <si>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</si>
  <si>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</si>
  <si>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</si>
  <si>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</si>
  <si>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</si>
  <si>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</si>
  <si>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</si>
  <si>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</si>
  <si>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</si>
  <si>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</si>
  <si>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</si>
  <si>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</si>
  <si>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</si>
  <si>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</si>
  <si>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</si>
  <si>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</si>
  <si>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</si>
  <si>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</si>
  <si>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</si>
  <si>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</si>
  <si>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</si>
  <si>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</si>
  <si>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</si>
  <si>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</si>
  <si>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</si>
  <si>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</si>
  <si>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</si>
  <si>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</si>
  <si>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</si>
  <si>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</si>
  <si>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</si>
  <si>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</si>
  <si>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</si>
  <si>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</si>
  <si>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</si>
  <si>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</si>
  <si>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</si>
  <si>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</si>
  <si>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</si>
  <si>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</si>
  <si>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</si>
  <si>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</si>
  <si>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</si>
  <si>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</si>
  <si>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</si>
  <si>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</si>
  <si>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</si>
  <si>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</si>
  <si>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</si>
  <si>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</si>
  <si>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</si>
  <si>
    <t>Precision Machining</t>
  </si>
  <si>
    <t>2011-2012</t>
  </si>
  <si>
    <t>2010-2011</t>
  </si>
  <si>
    <t>2009-2010</t>
  </si>
  <si>
    <t>2008-2009</t>
  </si>
  <si>
    <t>September to October (no August data)</t>
  </si>
  <si>
    <t>2007-2008</t>
  </si>
  <si>
    <t>2006-2007</t>
  </si>
  <si>
    <t>1st Level</t>
  </si>
  <si>
    <t>2nd Level</t>
  </si>
  <si>
    <t>3rd Level</t>
  </si>
  <si>
    <t>2005-2006</t>
  </si>
  <si>
    <t>Chg/</t>
  </si>
  <si>
    <t>Sept</t>
  </si>
  <si>
    <t>September to December</t>
  </si>
  <si>
    <t>Chg/
Month</t>
  </si>
  <si>
    <t>August to September</t>
  </si>
  <si>
    <t>August 
to September</t>
  </si>
  <si>
    <t>August 
to December</t>
  </si>
  <si>
    <t>October to 
December</t>
  </si>
  <si>
    <t>September 
to December</t>
  </si>
  <si>
    <t>Thursday, October 20, 2011</t>
  </si>
  <si>
    <t>Thursday, November 17, 2011</t>
  </si>
  <si>
    <t>Thursday, December 15, 2011</t>
  </si>
  <si>
    <t>Monday,  January 23, 2012</t>
  </si>
  <si>
    <t>Thursday, February 16, 2012</t>
  </si>
  <si>
    <t>Thursday, March 15, 2012</t>
  </si>
  <si>
    <t>Wednesday, April 18, 2012</t>
  </si>
  <si>
    <t>Thursday, May 17, 2012</t>
  </si>
  <si>
    <t>Tuesday, June 5,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</si>
  <si>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</si>
  <si>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</si>
  <si>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</si>
  <si>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</si>
  <si>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</si>
  <si>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</si>
  <si>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</si>
  <si>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</si>
  <si>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</si>
  <si>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</si>
  <si>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</si>
  <si>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Wednesday, August 15, 2012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</si>
</sst>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88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  <family val="2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  <family val="2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  <family val="2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b/>
      <sz val="9"/>
      <name val="Arial"/>
      <family val="2"/>
    </font>
    <font>
      <sz val="10"/>
      <color indexed="8"/>
      <name val="Calibri"/>
    </font>
    <font>
      <sz val="10"/>
      <color indexed="8"/>
      <name val="Arial"/>
    </font>
    <font>
      <b/>
      <sz val="10"/>
      <color rgb="FFC00000"/>
      <name val="Calibri"/>
      <family val="2"/>
    </font>
    <font>
      <b/>
      <sz val="8"/>
      <color rgb="FFC00000"/>
      <name val="Calibri"/>
      <family val="2"/>
    </font>
    <font>
      <sz val="10"/>
      <color rgb="FFC0000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78" fillId="13" borderId="5" xfId="0" applyFont="1" applyFill="1" applyBorder="1" applyAlignment="1">
      <alignment horizontal="center" vertical="center"/>
    </xf>
    <xf numFmtId="0" fontId="79" fillId="13" borderId="4" xfId="0" applyFont="1" applyFill="1" applyBorder="1" applyAlignment="1">
      <alignment horizontal="center" vertical="center"/>
    </xf>
    <xf numFmtId="0" fontId="80" fillId="13" borderId="3" xfId="0" applyFont="1" applyFill="1" applyBorder="1" applyAlignment="1">
      <alignment horizontal="right"/>
    </xf>
    <xf numFmtId="0" fontId="80" fillId="13" borderId="4" xfId="0" applyFont="1" applyFill="1" applyBorder="1" applyAlignment="1">
      <alignment horizontal="right"/>
    </xf>
    <xf numFmtId="169" fontId="80" fillId="13" borderId="19" xfId="1" applyNumberFormat="1" applyFont="1" applyFill="1" applyBorder="1" applyAlignment="1">
      <alignment horizontal="right"/>
    </xf>
    <xf numFmtId="1" fontId="80" fillId="13" borderId="3" xfId="0" applyNumberFormat="1" applyFont="1" applyFill="1" applyBorder="1" applyAlignment="1">
      <alignment horizontal="right"/>
    </xf>
    <xf numFmtId="1" fontId="80" fillId="13" borderId="1" xfId="0" applyNumberFormat="1" applyFont="1" applyFill="1" applyBorder="1" applyAlignment="1">
      <alignment horizontal="right"/>
    </xf>
    <xf numFmtId="169" fontId="80" fillId="13" borderId="19" xfId="0" applyNumberFormat="1" applyFont="1" applyFill="1" applyBorder="1"/>
    <xf numFmtId="169" fontId="80" fillId="0" borderId="9" xfId="1" applyNumberFormat="1" applyFont="1" applyFill="1" applyBorder="1" applyAlignment="1">
      <alignment horizontal="right"/>
    </xf>
    <xf numFmtId="0" fontId="67" fillId="0" borderId="5" xfId="0" applyFont="1" applyFill="1" applyBorder="1" applyAlignment="1">
      <alignment horizontal="right"/>
    </xf>
    <xf numFmtId="0" fontId="67" fillId="0" borderId="6" xfId="0" applyFont="1" applyFill="1" applyBorder="1" applyAlignment="1">
      <alignment horizontal="right"/>
    </xf>
    <xf numFmtId="0" fontId="67" fillId="0" borderId="6" xfId="0" applyFont="1" applyFill="1" applyBorder="1"/>
    <xf numFmtId="185" fontId="67" fillId="0" borderId="6" xfId="0" applyNumberFormat="1" applyFont="1" applyFill="1" applyBorder="1"/>
    <xf numFmtId="0" fontId="67" fillId="0" borderId="8" xfId="0" applyFont="1" applyFill="1" applyBorder="1"/>
    <xf numFmtId="0" fontId="67" fillId="0" borderId="0" xfId="0" applyFont="1" applyFill="1" applyBorder="1"/>
    <xf numFmtId="185" fontId="67" fillId="0" borderId="0" xfId="0" applyNumberFormat="1" applyFont="1" applyFill="1" applyBorder="1"/>
    <xf numFmtId="185" fontId="66" fillId="0" borderId="9" xfId="0" applyNumberFormat="1" applyFont="1" applyFill="1" applyBorder="1"/>
    <xf numFmtId="0" fontId="67" fillId="0" borderId="15" xfId="0" applyFont="1" applyFill="1" applyBorder="1" applyAlignment="1">
      <alignment horizontal="right"/>
    </xf>
    <xf numFmtId="0" fontId="67" fillId="0" borderId="13" xfId="0" applyFont="1" applyFill="1" applyBorder="1" applyAlignment="1">
      <alignment horizontal="right"/>
    </xf>
    <xf numFmtId="0" fontId="81" fillId="0" borderId="0" xfId="0" applyFont="1"/>
    <xf numFmtId="0" fontId="81" fillId="0" borderId="0" xfId="0" applyFont="1" applyAlignment="1">
      <alignment horizontal="center"/>
    </xf>
    <xf numFmtId="0" fontId="82" fillId="13" borderId="2" xfId="0" applyFont="1" applyFill="1" applyBorder="1" applyAlignment="1">
      <alignment horizontal="center" vertical="center"/>
    </xf>
    <xf numFmtId="0" fontId="83" fillId="13" borderId="4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/>
    </xf>
    <xf numFmtId="0" fontId="81" fillId="0" borderId="2" xfId="0" applyFont="1" applyBorder="1"/>
    <xf numFmtId="0" fontId="84" fillId="13" borderId="3" xfId="0" applyFont="1" applyFill="1" applyBorder="1" applyAlignment="1">
      <alignment horizontal="right"/>
    </xf>
    <xf numFmtId="0" fontId="81" fillId="0" borderId="3" xfId="0" applyFont="1" applyBorder="1"/>
    <xf numFmtId="0" fontId="81" fillId="0" borderId="4" xfId="0" applyFont="1" applyBorder="1"/>
    <xf numFmtId="0" fontId="84" fillId="13" borderId="4" xfId="0" applyFont="1" applyFill="1" applyBorder="1" applyAlignment="1">
      <alignment horizontal="right"/>
    </xf>
    <xf numFmtId="0" fontId="81" fillId="0" borderId="3" xfId="0" applyFont="1" applyFill="1" applyBorder="1"/>
    <xf numFmtId="0" fontId="85" fillId="0" borderId="19" xfId="0" applyFont="1" applyBorder="1" applyAlignment="1">
      <alignment horizontal="center"/>
    </xf>
    <xf numFmtId="169" fontId="84" fillId="13" borderId="19" xfId="1" applyNumberFormat="1" applyFont="1" applyFill="1" applyBorder="1" applyAlignment="1">
      <alignment horizontal="right"/>
    </xf>
    <xf numFmtId="0" fontId="81" fillId="0" borderId="0" xfId="0" applyFont="1" applyFill="1" applyBorder="1"/>
    <xf numFmtId="1" fontId="84" fillId="13" borderId="3" xfId="0" applyNumberFormat="1" applyFont="1" applyFill="1" applyBorder="1" applyAlignment="1">
      <alignment horizontal="right"/>
    </xf>
    <xf numFmtId="0" fontId="81" fillId="0" borderId="1" xfId="0" applyFont="1" applyBorder="1"/>
    <xf numFmtId="1" fontId="84" fillId="13" borderId="1" xfId="0" applyNumberFormat="1" applyFont="1" applyFill="1" applyBorder="1" applyAlignment="1">
      <alignment horizontal="right"/>
    </xf>
    <xf numFmtId="0" fontId="85" fillId="0" borderId="16" xfId="0" applyFont="1" applyBorder="1" applyAlignment="1">
      <alignment horizontal="center"/>
    </xf>
    <xf numFmtId="169" fontId="84" fillId="13" borderId="19" xfId="0" applyNumberFormat="1" applyFont="1" applyFill="1" applyBorder="1"/>
    <xf numFmtId="0" fontId="81" fillId="0" borderId="5" xfId="0" applyFont="1" applyBorder="1"/>
    <xf numFmtId="0" fontId="81" fillId="0" borderId="6" xfId="0" applyFont="1" applyBorder="1"/>
    <xf numFmtId="0" fontId="81" fillId="0" borderId="7" xfId="0" applyFont="1" applyBorder="1"/>
    <xf numFmtId="0" fontId="81" fillId="0" borderId="8" xfId="0" applyFont="1" applyBorder="1"/>
    <xf numFmtId="0" fontId="81" fillId="0" borderId="0" xfId="0" applyFont="1" applyBorder="1"/>
    <xf numFmtId="0" fontId="81" fillId="0" borderId="9" xfId="0" applyFont="1" applyBorder="1"/>
    <xf numFmtId="0" fontId="81" fillId="0" borderId="10" xfId="0" applyFont="1" applyBorder="1"/>
    <xf numFmtId="0" fontId="81" fillId="0" borderId="11" xfId="0" applyFont="1" applyBorder="1"/>
    <xf numFmtId="0" fontId="81" fillId="0" borderId="12" xfId="0" applyFont="1" applyBorder="1"/>
    <xf numFmtId="0" fontId="81" fillId="0" borderId="15" xfId="0" applyFont="1" applyBorder="1"/>
    <xf numFmtId="0" fontId="81" fillId="0" borderId="14" xfId="0" applyFont="1" applyBorder="1"/>
    <xf numFmtId="0" fontId="81" fillId="0" borderId="13" xfId="0" applyFont="1" applyBorder="1"/>
    <xf numFmtId="0" fontId="81" fillId="14" borderId="21" xfId="0" applyFont="1" applyFill="1" applyBorder="1"/>
    <xf numFmtId="0" fontId="81" fillId="14" borderId="22" xfId="0" applyFont="1" applyFill="1" applyBorder="1"/>
    <xf numFmtId="0" fontId="81" fillId="14" borderId="20" xfId="0" applyFont="1" applyFill="1" applyBorder="1"/>
    <xf numFmtId="0" fontId="81" fillId="15" borderId="21" xfId="0" applyFont="1" applyFill="1" applyBorder="1"/>
    <xf numFmtId="0" fontId="81" fillId="15" borderId="22" xfId="0" applyFont="1" applyFill="1" applyBorder="1"/>
    <xf numFmtId="0" fontId="81" fillId="15" borderId="20" xfId="0" applyFont="1" applyFill="1" applyBorder="1"/>
    <xf numFmtId="0" fontId="81" fillId="16" borderId="2" xfId="0" applyFont="1" applyFill="1" applyBorder="1"/>
    <xf numFmtId="0" fontId="81" fillId="16" borderId="3" xfId="0" applyFont="1" applyFill="1" applyBorder="1"/>
    <xf numFmtId="0" fontId="81" fillId="16" borderId="4" xfId="0" applyFont="1" applyFill="1" applyBorder="1"/>
    <xf numFmtId="0" fontId="81" fillId="16" borderId="19" xfId="0" applyFont="1" applyFill="1" applyBorder="1"/>
    <xf numFmtId="0" fontId="81" fillId="16" borderId="1" xfId="0" applyFont="1" applyFill="1" applyBorder="1"/>
    <xf numFmtId="0" fontId="69" fillId="1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7" fillId="0" borderId="16" xfId="0" applyFont="1" applyBorder="1"/>
    <xf numFmtId="0" fontId="37" fillId="2" borderId="16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8" fillId="0" borderId="7" xfId="0" applyFont="1" applyBorder="1"/>
    <xf numFmtId="0" fontId="37" fillId="16" borderId="2" xfId="0" applyFont="1" applyFill="1" applyBorder="1" applyAlignment="1">
      <alignment horizontal="center"/>
    </xf>
    <xf numFmtId="0" fontId="38" fillId="16" borderId="26" xfId="0" applyFont="1" applyFill="1" applyBorder="1"/>
    <xf numFmtId="0" fontId="38" fillId="16" borderId="27" xfId="0" applyFont="1" applyFill="1" applyBorder="1"/>
    <xf numFmtId="0" fontId="38" fillId="16" borderId="28" xfId="0" applyFont="1" applyFill="1" applyBorder="1"/>
    <xf numFmtId="0" fontId="38" fillId="16" borderId="29" xfId="0" applyFont="1" applyFill="1" applyBorder="1"/>
    <xf numFmtId="49" fontId="37" fillId="10" borderId="14" xfId="0" applyNumberFormat="1" applyFont="1" applyFill="1" applyBorder="1" applyAlignment="1">
      <alignment horizontal="center"/>
    </xf>
    <xf numFmtId="182" fontId="36" fillId="0" borderId="11" xfId="0" applyNumberFormat="1" applyFont="1" applyBorder="1" applyAlignment="1" applyProtection="1">
      <alignment horizontal="center"/>
      <protection locked="0"/>
    </xf>
    <xf numFmtId="0" fontId="69" fillId="17" borderId="2" xfId="0" applyFont="1" applyFill="1" applyBorder="1" applyAlignment="1">
      <alignment horizontal="center" wrapText="1"/>
    </xf>
    <xf numFmtId="0" fontId="69" fillId="17" borderId="3" xfId="0" applyFont="1" applyFill="1" applyBorder="1" applyAlignment="1">
      <alignment horizontal="center" wrapText="1"/>
    </xf>
    <xf numFmtId="185" fontId="66" fillId="17" borderId="3" xfId="0" applyNumberFormat="1" applyFont="1" applyFill="1" applyBorder="1"/>
    <xf numFmtId="185" fontId="66" fillId="17" borderId="4" xfId="0" applyNumberFormat="1" applyFont="1" applyFill="1" applyBorder="1"/>
    <xf numFmtId="185" fontId="67" fillId="17" borderId="19" xfId="0" applyNumberFormat="1" applyFont="1" applyFill="1" applyBorder="1"/>
    <xf numFmtId="185" fontId="66" fillId="17" borderId="2" xfId="0" applyNumberFormat="1" applyFont="1" applyFill="1" applyBorder="1"/>
    <xf numFmtId="185" fontId="66" fillId="17" borderId="1" xfId="0" applyNumberFormat="1" applyFont="1" applyFill="1" applyBorder="1"/>
    <xf numFmtId="0" fontId="38" fillId="16" borderId="2" xfId="0" applyFont="1" applyFill="1" applyBorder="1"/>
    <xf numFmtId="0" fontId="38" fillId="16" borderId="3" xfId="0" applyFont="1" applyFill="1" applyBorder="1"/>
    <xf numFmtId="0" fontId="37" fillId="16" borderId="3" xfId="0" applyFont="1" applyFill="1" applyBorder="1" applyAlignment="1">
      <alignment horizontal="right"/>
    </xf>
    <xf numFmtId="0" fontId="0" fillId="18" borderId="7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1" xfId="0" applyFill="1" applyBorder="1" applyAlignment="1">
      <alignment horizontal="center"/>
    </xf>
    <xf numFmtId="0" fontId="0" fillId="18" borderId="0" xfId="0" applyFill="1"/>
    <xf numFmtId="0" fontId="37" fillId="18" borderId="19" xfId="0" applyFont="1" applyFill="1" applyBorder="1"/>
    <xf numFmtId="0" fontId="37" fillId="18" borderId="19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0" xfId="0" applyFill="1" applyBorder="1"/>
    <xf numFmtId="0" fontId="0" fillId="18" borderId="31" xfId="0" applyFill="1" applyBorder="1"/>
    <xf numFmtId="0" fontId="0" fillId="18" borderId="32" xfId="0" applyFill="1" applyBorder="1"/>
    <xf numFmtId="0" fontId="0" fillId="18" borderId="33" xfId="0" applyFill="1" applyBorder="1"/>
    <xf numFmtId="0" fontId="37" fillId="18" borderId="16" xfId="0" applyFont="1" applyFill="1" applyBorder="1"/>
    <xf numFmtId="0" fontId="0" fillId="18" borderId="34" xfId="0" applyFill="1" applyBorder="1"/>
    <xf numFmtId="0" fontId="0" fillId="18" borderId="35" xfId="0" applyFill="1" applyBorder="1"/>
    <xf numFmtId="0" fontId="81" fillId="0" borderId="0" xfId="0" applyFont="1" applyAlignment="1">
      <alignment wrapText="1"/>
    </xf>
    <xf numFmtId="0" fontId="85" fillId="14" borderId="15" xfId="0" applyFont="1" applyFill="1" applyBorder="1" applyAlignment="1">
      <alignment horizontal="center"/>
    </xf>
    <xf numFmtId="0" fontId="85" fillId="14" borderId="14" xfId="0" applyFont="1" applyFill="1" applyBorder="1" applyAlignment="1">
      <alignment horizontal="center"/>
    </xf>
    <xf numFmtId="0" fontId="85" fillId="14" borderId="13" xfId="0" applyFont="1" applyFill="1" applyBorder="1" applyAlignment="1">
      <alignment horizontal="center"/>
    </xf>
    <xf numFmtId="0" fontId="86" fillId="4" borderId="15" xfId="0" applyFont="1" applyFill="1" applyBorder="1" applyAlignment="1">
      <alignment horizontal="center"/>
    </xf>
    <xf numFmtId="0" fontId="86" fillId="4" borderId="14" xfId="0" applyFont="1" applyFill="1" applyBorder="1" applyAlignment="1">
      <alignment horizontal="center"/>
    </xf>
    <xf numFmtId="0" fontId="86" fillId="4" borderId="13" xfId="0" applyFont="1" applyFill="1" applyBorder="1" applyAlignment="1">
      <alignment horizontal="center"/>
    </xf>
    <xf numFmtId="0" fontId="69" fillId="16" borderId="2" xfId="0" applyFont="1" applyFill="1" applyBorder="1" applyAlignment="1">
      <alignment horizontal="center" wrapText="1"/>
    </xf>
    <xf numFmtId="0" fontId="69" fillId="16" borderId="4" xfId="0" applyFont="1" applyFill="1" applyBorder="1" applyAlignment="1">
      <alignment horizontal="center" wrapText="1"/>
    </xf>
    <xf numFmtId="0" fontId="87" fillId="0" borderId="36" xfId="0" applyFont="1" applyBorder="1" applyAlignment="1">
      <alignment horizontal="center"/>
    </xf>
    <xf numFmtId="0" fontId="87" fillId="0" borderId="37" xfId="0" applyFont="1" applyBorder="1" applyAlignment="1">
      <alignment horizontal="center"/>
    </xf>
    <xf numFmtId="0" fontId="87" fillId="0" borderId="38" xfId="0" applyFont="1" applyBorder="1" applyAlignment="1">
      <alignment horizontal="center"/>
    </xf>
    <xf numFmtId="0" fontId="85" fillId="15" borderId="15" xfId="0" applyFont="1" applyFill="1" applyBorder="1" applyAlignment="1">
      <alignment horizontal="center"/>
    </xf>
    <xf numFmtId="0" fontId="85" fillId="15" borderId="14" xfId="0" applyFont="1" applyFill="1" applyBorder="1" applyAlignment="1">
      <alignment horizontal="center"/>
    </xf>
    <xf numFmtId="0" fontId="85" fillId="15" borderId="13" xfId="0" applyFont="1" applyFill="1" applyBorder="1" applyAlignment="1">
      <alignment horizontal="center"/>
    </xf>
    <xf numFmtId="0" fontId="85" fillId="7" borderId="2" xfId="0" applyFont="1" applyFill="1" applyBorder="1" applyAlignment="1">
      <alignment horizontal="center" vertical="center"/>
    </xf>
    <xf numFmtId="0" fontId="85" fillId="7" borderId="4" xfId="0" applyFont="1" applyFill="1" applyBorder="1" applyAlignment="1">
      <alignment horizontal="center" vertical="center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182" fontId="66" fillId="12" borderId="36" xfId="0" applyNumberFormat="1" applyFont="1" applyFill="1" applyBorder="1" applyAlignment="1">
      <alignment horizontal="center"/>
    </xf>
    <xf numFmtId="182" fontId="66" fillId="12" borderId="37" xfId="0" quotePrefix="1" applyNumberFormat="1" applyFont="1" applyFill="1" applyBorder="1" applyAlignment="1">
      <alignment horizontal="center"/>
    </xf>
    <xf numFmtId="182" fontId="66" fillId="12" borderId="38" xfId="0" quotePrefix="1" applyNumberFormat="1" applyFont="1" applyFill="1" applyBorder="1" applyAlignment="1">
      <alignment horizontal="center"/>
    </xf>
    <xf numFmtId="182" fontId="66" fillId="10" borderId="36" xfId="0" applyNumberFormat="1" applyFont="1" applyFill="1" applyBorder="1" applyAlignment="1">
      <alignment horizontal="center"/>
    </xf>
    <xf numFmtId="182" fontId="66" fillId="10" borderId="37" xfId="0" quotePrefix="1" applyNumberFormat="1" applyFont="1" applyFill="1" applyBorder="1" applyAlignment="1">
      <alignment horizontal="center"/>
    </xf>
    <xf numFmtId="182" fontId="66" fillId="10" borderId="38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182" fontId="66" fillId="12" borderId="15" xfId="0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182" fontId="66" fillId="12" borderId="15" xfId="0" quotePrefix="1" applyNumberFormat="1" applyFont="1" applyFill="1" applyBorder="1" applyAlignment="1">
      <alignment horizont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0" fontId="69" fillId="4" borderId="13" xfId="0" applyFont="1" applyFill="1" applyBorder="1" applyAlignment="1">
      <alignment horizontal="center" vertical="center"/>
    </xf>
    <xf numFmtId="0" fontId="66" fillId="0" borderId="36" xfId="0" applyFont="1" applyFill="1" applyBorder="1" applyAlignment="1">
      <alignment horizontal="center"/>
    </xf>
    <xf numFmtId="0" fontId="66" fillId="0" borderId="38" xfId="0" applyFont="1" applyFill="1" applyBorder="1" applyAlignment="1">
      <alignment horizontal="center"/>
    </xf>
    <xf numFmtId="182" fontId="66" fillId="12" borderId="36" xfId="0" quotePrefix="1" applyNumberFormat="1" applyFont="1" applyFill="1" applyBorder="1" applyAlignment="1">
      <alignment horizontal="center"/>
    </xf>
    <xf numFmtId="0" fontId="69" fillId="17" borderId="2" xfId="0" applyFont="1" applyFill="1" applyBorder="1" applyAlignment="1">
      <alignment horizontal="center" wrapText="1"/>
    </xf>
    <xf numFmtId="0" fontId="69" fillId="17" borderId="4" xfId="0" applyFont="1" applyFill="1" applyBorder="1" applyAlignment="1">
      <alignment horizontal="center" wrapText="1"/>
    </xf>
    <xf numFmtId="182" fontId="66" fillId="10" borderId="36" xfId="0" quotePrefix="1" applyNumberFormat="1" applyFont="1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182" fontId="36" fillId="0" borderId="36" xfId="0" applyNumberFormat="1" applyFont="1" applyBorder="1" applyAlignment="1">
      <alignment horizontal="center"/>
    </xf>
    <xf numFmtId="182" fontId="36" fillId="0" borderId="37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49" fontId="37" fillId="2" borderId="13" xfId="0" quotePrefix="1" applyNumberFormat="1" applyFont="1" applyFill="1" applyBorder="1" applyAlignment="1">
      <alignment horizontal="center"/>
    </xf>
    <xf numFmtId="182" fontId="36" fillId="0" borderId="38" xfId="0" applyNumberFormat="1" applyFont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75" fillId="16" borderId="5" xfId="0" applyFont="1" applyFill="1" applyBorder="1" applyAlignment="1">
      <alignment horizontal="center" wrapText="1"/>
    </xf>
    <xf numFmtId="0" fontId="75" fillId="16" borderId="8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chartsheet" Target="chartsheets/sheet6.xml"/><Relationship Id="rId26" Type="http://schemas.openxmlformats.org/officeDocument/2006/relationships/calcChain" Target="calcChain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9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5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4.xml"/><Relationship Id="rId20" Type="http://schemas.openxmlformats.org/officeDocument/2006/relationships/chartsheet" Target="chartsheets/sheet8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chartsheet" Target="chartsheets/sheet2.xml"/><Relationship Id="rId24" Type="http://schemas.openxmlformats.org/officeDocument/2006/relationships/styles" Target="style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3.xml"/><Relationship Id="rId23" Type="http://schemas.openxmlformats.org/officeDocument/2006/relationships/theme" Target="theme/theme1.xml"/><Relationship Id="rId10" Type="http://schemas.openxmlformats.org/officeDocument/2006/relationships/worksheet" Target="worksheets/sheet9.xml"/><Relationship Id="rId19" Type="http://schemas.openxmlformats.org/officeDocument/2006/relationships/chartsheet" Target="chartsheets/sheet7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2.xml"/><Relationship Id="rId22" Type="http://schemas.openxmlformats.org/officeDocument/2006/relationships/chartsheet" Target="chartsheets/sheet10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/>
              <a:t>Erie County</a:t>
            </a:r>
            <a:r>
              <a:rPr lang="en-US" sz="1200" baseline="0"/>
              <a:t> Technical School</a:t>
            </a:r>
          </a:p>
          <a:p>
            <a:pPr>
              <a:defRPr/>
            </a:pPr>
            <a:r>
              <a:rPr lang="en-US" sz="1200" baseline="0"/>
              <a:t>Analysis of Enrollment Data</a:t>
            </a:r>
          </a:p>
          <a:p>
            <a:pPr>
              <a:defRPr/>
            </a:pPr>
            <a:r>
              <a:rPr lang="en-US" sz="1200" baseline="0"/>
              <a:t>Differences Due to Application Forms?</a:t>
            </a:r>
          </a:p>
          <a:p>
            <a:pPr>
              <a:defRPr/>
            </a:pPr>
            <a:r>
              <a:rPr lang="en-US" sz="1200" baseline="0"/>
              <a:t>Changes in Enrollments--First Semester</a:t>
            </a:r>
            <a:endParaRPr lang="en-US" sz="1200"/>
          </a:p>
        </c:rich>
      </c:tx>
    </c:title>
    <c:plotArea>
      <c:layout>
        <c:manualLayout>
          <c:layoutTarget val="inner"/>
          <c:xMode val="edge"/>
          <c:yMode val="edge"/>
          <c:x val="4.9614112458654908E-2"/>
          <c:y val="0.14425770308123248"/>
          <c:w val="0.82690187431091511"/>
          <c:h val="0.72829131652661061"/>
        </c:manualLayout>
      </c:layout>
      <c:barChart>
        <c:barDir val="col"/>
        <c:grouping val="stacked"/>
        <c:ser>
          <c:idx val="0"/>
          <c:order val="0"/>
          <c:tx>
            <c:strRef>
              <c:f>'Enrollment Changes Aug-Sept'!$C$41</c:f>
              <c:strCache>
                <c:ptCount val="1"/>
                <c:pt idx="0">
                  <c:v>1st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1.3071895424836602E-2"/>
                </c:manualLayout>
              </c:layout>
              <c:dLblPos val="ctr"/>
              <c:showVal val="1"/>
              <c:showSerName val="1"/>
              <c:separator>
</c:separator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Aug-Sept'!$C$42:$C$49</c:f>
              <c:numCache>
                <c:formatCode>General</c:formatCode>
                <c:ptCount val="8"/>
                <c:pt idx="0">
                  <c:v>10</c:v>
                </c:pt>
                <c:pt idx="1">
                  <c:v>4</c:v>
                </c:pt>
                <c:pt idx="2">
                  <c:v>-9</c:v>
                </c:pt>
                <c:pt idx="3">
                  <c:v>-17</c:v>
                </c:pt>
                <c:pt idx="4">
                  <c:v>-17</c:v>
                </c:pt>
                <c:pt idx="5">
                  <c:v>-19</c:v>
                </c:pt>
                <c:pt idx="7">
                  <c:v>-6</c:v>
                </c:pt>
              </c:numCache>
            </c:numRef>
          </c:val>
        </c:ser>
        <c:ser>
          <c:idx val="1"/>
          <c:order val="1"/>
          <c:tx>
            <c:strRef>
              <c:f>'Enrollment Changes Aug-Sept'!$D$41</c:f>
              <c:strCache>
                <c:ptCount val="1"/>
                <c:pt idx="0">
                  <c:v>2nd Level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Aug-Sept'!$D$42:$D$49</c:f>
              <c:numCache>
                <c:formatCode>General</c:formatCode>
                <c:ptCount val="8"/>
                <c:pt idx="0">
                  <c:v>-18</c:v>
                </c:pt>
                <c:pt idx="1">
                  <c:v>-26</c:v>
                </c:pt>
                <c:pt idx="2">
                  <c:v>-23</c:v>
                </c:pt>
                <c:pt idx="3">
                  <c:v>-21</c:v>
                </c:pt>
                <c:pt idx="4">
                  <c:v>-11</c:v>
                </c:pt>
                <c:pt idx="5">
                  <c:v>-5</c:v>
                </c:pt>
                <c:pt idx="7">
                  <c:v>-34</c:v>
                </c:pt>
              </c:numCache>
            </c:numRef>
          </c:val>
        </c:ser>
        <c:ser>
          <c:idx val="2"/>
          <c:order val="2"/>
          <c:tx>
            <c:strRef>
              <c:f>'Enrollment Changes Aug-Sept'!$E$41</c:f>
              <c:strCache>
                <c:ptCount val="1"/>
                <c:pt idx="0">
                  <c:v>3rd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5.602093855915069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2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575179342934944E-7"/>
                  <c:y val="-1.8672665916760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4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5"/>
              <c:layout>
                <c:manualLayout>
                  <c:x val="0"/>
                  <c:y val="-1.12041877118301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Aug-Sept'!$E$42:$E$49</c:f>
              <c:numCache>
                <c:formatCode>General</c:formatCode>
                <c:ptCount val="8"/>
                <c:pt idx="0">
                  <c:v>-8</c:v>
                </c:pt>
                <c:pt idx="1">
                  <c:v>-13</c:v>
                </c:pt>
                <c:pt idx="2">
                  <c:v>-7</c:v>
                </c:pt>
                <c:pt idx="3">
                  <c:v>-6</c:v>
                </c:pt>
                <c:pt idx="4">
                  <c:v>-9</c:v>
                </c:pt>
                <c:pt idx="5">
                  <c:v>-3</c:v>
                </c:pt>
                <c:pt idx="7">
                  <c:v>-25</c:v>
                </c:pt>
              </c:numCache>
            </c:numRef>
          </c:val>
        </c:ser>
        <c:overlap val="100"/>
        <c:axId val="97409664"/>
        <c:axId val="97431936"/>
      </c:barChart>
      <c:catAx>
        <c:axId val="97409664"/>
        <c:scaling>
          <c:orientation val="minMax"/>
        </c:scaling>
        <c:axPos val="b"/>
        <c:majorGridlines>
          <c:spPr>
            <a:ln w="19050"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tickLblPos val="low"/>
        <c:spPr>
          <a:ln>
            <a:solidFill>
              <a:schemeClr val="accent6">
                <a:lumMod val="75000"/>
              </a:schemeClr>
            </a:solidFill>
          </a:ln>
        </c:spPr>
        <c:crossAx val="97431936"/>
        <c:crosses val="autoZero"/>
        <c:auto val="1"/>
        <c:lblAlgn val="ctr"/>
        <c:lblOffset val="100"/>
      </c:catAx>
      <c:valAx>
        <c:axId val="97431936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General" sourceLinked="1"/>
        <c:tickLblPos val="nextTo"/>
        <c:crossAx val="974096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392226148409887"/>
          <c:y val="0.94949494949494939"/>
          <c:w val="0.30300353356890458"/>
          <c:h val="3.8159371492704819E-2"/>
        </c:manualLayout>
      </c:layout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997024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200668896321072E-2"/>
          <c:y val="0.14893617021276595"/>
          <c:w val="0.93868450390189517"/>
          <c:h val="0.79541734860883795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2879488"/>
        <c:axId val="112906240"/>
      </c:barChart>
      <c:catAx>
        <c:axId val="112879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906240"/>
        <c:crosses val="autoZero"/>
        <c:auto val="1"/>
        <c:lblAlgn val="ctr"/>
        <c:lblOffset val="100"/>
        <c:tickMarkSkip val="1"/>
      </c:catAx>
      <c:valAx>
        <c:axId val="1129062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87948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91764031171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594202898550725"/>
          <c:y val="9.6563011456628475E-2"/>
          <c:w val="0.86622073578595316"/>
          <c:h val="0.58265139116202946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97187328"/>
        <c:axId val="97189248"/>
      </c:barChart>
      <c:catAx>
        <c:axId val="9718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970127893"/>
              <c:y val="0.933115799150310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189248"/>
        <c:crosses val="autoZero"/>
        <c:auto val="1"/>
        <c:lblAlgn val="ctr"/>
        <c:lblOffset val="100"/>
        <c:tickMarkSkip val="1"/>
      </c:catAx>
      <c:valAx>
        <c:axId val="97189248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9136169849E-3"/>
              <c:y val="0.3083196515329200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7187328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9970242"/>
          <c:y val="2.06186173630951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09030100334448"/>
          <c:y val="0.13126843657817108"/>
          <c:w val="0.85953177257525082"/>
          <c:h val="0.69321533923303835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97308672"/>
        <c:axId val="97310592"/>
      </c:barChart>
      <c:catAx>
        <c:axId val="97308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1651202468"/>
              <c:y val="0.949926369823241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310592"/>
        <c:crosses val="autoZero"/>
        <c:auto val="1"/>
        <c:lblAlgn val="ctr"/>
        <c:lblOffset val="100"/>
        <c:tickMarkSkip val="1"/>
      </c:catAx>
      <c:valAx>
        <c:axId val="973105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42415317554332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308672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956872867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726867335562991E-2"/>
          <c:y val="0.13911620294599017"/>
          <c:w val="0.90189520624303232"/>
          <c:h val="0.6153846153846154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12706304"/>
        <c:axId val="112708224"/>
      </c:barChart>
      <c:catAx>
        <c:axId val="112706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8694393971"/>
              <c:y val="0.9445349691354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708224"/>
        <c:crosses val="autoZero"/>
        <c:auto val="1"/>
        <c:lblAlgn val="ctr"/>
        <c:lblOffset val="100"/>
        <c:tickLblSkip val="1"/>
        <c:tickMarkSkip val="1"/>
      </c:catAx>
      <c:valAx>
        <c:axId val="1127082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396411201463974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7063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97272192"/>
        <c:axId val="97274112"/>
      </c:barChart>
      <c:catAx>
        <c:axId val="97272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274112"/>
        <c:crosses val="autoZero"/>
        <c:auto val="1"/>
        <c:lblAlgn val="ctr"/>
        <c:lblOffset val="100"/>
        <c:tickLblSkip val="1"/>
        <c:tickMarkSkip val="1"/>
      </c:catAx>
      <c:valAx>
        <c:axId val="9727411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27219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11344256"/>
        <c:axId val="111502080"/>
      </c:barChart>
      <c:catAx>
        <c:axId val="111344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502080"/>
        <c:crosses val="autoZero"/>
        <c:auto val="1"/>
        <c:lblAlgn val="ctr"/>
        <c:lblOffset val="100"/>
        <c:tickLblSkip val="1"/>
        <c:tickMarkSkip val="1"/>
      </c:catAx>
      <c:valAx>
        <c:axId val="1115020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3442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11524480"/>
        <c:axId val="111432448"/>
      </c:barChart>
      <c:catAx>
        <c:axId val="11152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432448"/>
        <c:crosses val="autoZero"/>
        <c:auto val="1"/>
        <c:lblAlgn val="ctr"/>
        <c:lblOffset val="100"/>
        <c:tickLblSkip val="1"/>
        <c:tickMarkSkip val="1"/>
      </c:catAx>
      <c:valAx>
        <c:axId val="1114324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5244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11471232"/>
        <c:axId val="112673536"/>
      </c:barChart>
      <c:catAx>
        <c:axId val="111471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673536"/>
        <c:crosses val="autoZero"/>
        <c:auto val="1"/>
        <c:lblAlgn val="ctr"/>
        <c:lblOffset val="100"/>
        <c:tickLblSkip val="1"/>
        <c:tickMarkSkip val="1"/>
      </c:catAx>
      <c:valAx>
        <c:axId val="1126735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4712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97133696"/>
        <c:axId val="97135616"/>
      </c:barChart>
      <c:catAx>
        <c:axId val="97133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135616"/>
        <c:crosses val="autoZero"/>
        <c:auto val="1"/>
        <c:lblAlgn val="ctr"/>
        <c:lblOffset val="100"/>
        <c:tickLblSkip val="1"/>
        <c:tickMarkSkip val="1"/>
      </c:catAx>
      <c:valAx>
        <c:axId val="971356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1336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6" workbookViewId="0"/>
  </sheetViews>
  <pageMargins left="0.7" right="0.7" top="0.43" bottom="0.49" header="0.3" footer="0.3"/>
  <pageSetup orientation="landscape" r:id="rId1"/>
  <headerFooter>
    <oddFooter>&amp;L&amp;9&amp;D&amp;R&amp;9&amp;Z&amp;F&amp;A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5840" cy="67894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0.05667</cdr:x>
      <cdr:y>0.74721</cdr:y>
    </cdr:from>
    <cdr:to>
      <cdr:x>0.98581</cdr:x>
      <cdr:y>0.81903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11829" y="5108865"/>
          <a:ext cx="8083142" cy="519076"/>
        </a:xfrm>
        <a:prstGeom xmlns:a="http://schemas.openxmlformats.org/drawingml/2006/main" prst="rect">
          <a:avLst/>
        </a:prstGeom>
        <a:solidFill xmlns:a="http://schemas.openxmlformats.org/drawingml/2006/main">
          <a:schemeClr val="bg2">
            <a:lumMod val="90000"/>
            <a:alpha val="50000"/>
          </a:schemeClr>
        </a:solidFill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/>
          <a:r>
            <a:rPr lang="en-US" sz="2000" b="1">
              <a:solidFill>
                <a:srgbClr val="00B050"/>
              </a:solidFill>
            </a:rPr>
            <a:t>Reducing the 'Churn'</a:t>
          </a:r>
        </a:p>
      </cdr:txBody>
    </cdr:sp>
  </cdr:relSizeAnchor>
  <cdr:relSizeAnchor xmlns:cdr="http://schemas.openxmlformats.org/drawingml/2006/chartDrawing">
    <cdr:from>
      <cdr:x>0.7475</cdr:x>
      <cdr:y>0.17793</cdr:y>
    </cdr:from>
    <cdr:to>
      <cdr:x>0.84663</cdr:x>
      <cdr:y>0.22989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6179" y="993320"/>
          <a:ext cx="856407" cy="377515"/>
        </a:xfrm>
        <a:prstGeom xmlns:a="http://schemas.openxmlformats.org/drawingml/2006/main" prst="rect">
          <a:avLst/>
        </a:prstGeom>
        <a:solidFill xmlns:a="http://schemas.openxmlformats.org/drawingml/2006/main">
          <a:srgbClr val="EEECE1">
            <a:lumMod val="75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 baseline="0">
              <a:solidFill>
                <a:srgbClr val="EEECE1">
                  <a:lumMod val="25000"/>
                </a:srgbClr>
              </a:solidFill>
            </a:rPr>
            <a:t>Old</a:t>
          </a:r>
        </a:p>
        <a:p xmlns:a="http://schemas.openxmlformats.org/drawingml/2006/main">
          <a:pPr algn="ctr"/>
          <a:r>
            <a:rPr lang="en-US" sz="900" b="1">
              <a:solidFill>
                <a:srgbClr val="EEECE1">
                  <a:lumMod val="25000"/>
                </a:srgbClr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0.65807</cdr:x>
      <cdr:y>0.17998</cdr:y>
    </cdr:from>
    <cdr:to>
      <cdr:x>0.75286</cdr:x>
      <cdr:y>0.22997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5654929" y="1005601"/>
          <a:ext cx="825432" cy="365760"/>
        </a:xfrm>
        <a:prstGeom xmlns:a="http://schemas.openxmlformats.org/drawingml/2006/main" prst="rect">
          <a:avLst/>
        </a:prstGeom>
        <a:solidFill xmlns:a="http://schemas.openxmlformats.org/drawingml/2006/main">
          <a:srgbClr val="4F81BD">
            <a:lumMod val="40000"/>
            <a:lumOff val="6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New</a:t>
          </a:r>
          <a:endParaRPr lang="en-US" sz="900" b="1" baseline="0">
            <a:solidFill>
              <a:srgbClr val="0070C0"/>
            </a:solidFill>
          </a:endParaRPr>
        </a:p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0.75074</cdr:x>
      <cdr:y>0.17967</cdr:y>
    </cdr:from>
    <cdr:to>
      <cdr:x>0.75418</cdr:x>
      <cdr:y>0.94199</cdr:y>
    </cdr:to>
    <cdr:sp macro="" textlink="">
      <cdr:nvSpPr>
        <cdr:cNvPr id="4" name="Straight Connector 3"/>
        <cdr:cNvSpPr/>
      </cdr:nvSpPr>
      <cdr:spPr>
        <a:xfrm xmlns:a="http://schemas.openxmlformats.org/drawingml/2006/main" rot="16200000" flipH="1">
          <a:off x="3760298" y="3697498"/>
          <a:ext cx="5430981" cy="27543"/>
        </a:xfrm>
        <a:prstGeom xmlns:a="http://schemas.openxmlformats.org/drawingml/2006/main" prst="line">
          <a:avLst/>
        </a:prstGeom>
        <a:ln xmlns:a="http://schemas.openxmlformats.org/drawingml/2006/main" w="63500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0.06032</cdr:x>
      <cdr:y>0.60221</cdr:y>
    </cdr:from>
    <cdr:to>
      <cdr:x>0.40362</cdr:x>
      <cdr:y>0.71635</cdr:y>
    </cdr:to>
    <cdr:sp macro="" textlink="">
      <cdr:nvSpPr>
        <cdr:cNvPr id="7" name="Left Arrow 6"/>
        <cdr:cNvSpPr/>
      </cdr:nvSpPr>
      <cdr:spPr>
        <a:xfrm xmlns:a="http://schemas.openxmlformats.org/drawingml/2006/main">
          <a:off x="447674" y="4061731"/>
          <a:ext cx="3000375" cy="82630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9BBB59">
            <a:lumMod val="75000"/>
          </a:srgbClr>
        </a:solidFill>
        <a:ln xmlns:a="http://schemas.openxmlformats.org/drawingml/2006/main" w="25400" cap="flat" cmpd="sng" algn="ctr">
          <a:solidFill>
            <a:srgbClr val="9BBB59">
              <a:lumMod val="50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Marketing plan developed</a:t>
          </a:r>
        </a:p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and implemented</a:t>
          </a:r>
          <a:endParaRPr 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34400" cy="64465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defaultColWidth="9.109375" defaultRowHeight="13.8"/>
  <cols>
    <col min="1" max="1" width="24.5546875" style="518" bestFit="1" customWidth="1"/>
    <col min="2" max="34" width="7.6640625" style="518" customWidth="1"/>
    <col min="35" max="16384" width="9.109375" style="518"/>
  </cols>
  <sheetData>
    <row r="1" spans="1:34">
      <c r="B1" s="519"/>
      <c r="C1" s="615" t="s">
        <v>241</v>
      </c>
      <c r="D1" s="616"/>
      <c r="E1" s="616"/>
      <c r="F1" s="617"/>
      <c r="G1" s="604" t="s">
        <v>242</v>
      </c>
      <c r="H1" s="605"/>
      <c r="I1" s="605"/>
      <c r="J1" s="606"/>
      <c r="K1" s="615" t="s">
        <v>243</v>
      </c>
      <c r="L1" s="616"/>
      <c r="M1" s="616"/>
      <c r="N1" s="617"/>
      <c r="O1" s="604" t="s">
        <v>244</v>
      </c>
      <c r="P1" s="605"/>
      <c r="Q1" s="605"/>
      <c r="R1" s="606"/>
      <c r="S1" s="615" t="s">
        <v>246</v>
      </c>
      <c r="T1" s="616"/>
      <c r="U1" s="616"/>
      <c r="V1" s="617"/>
      <c r="W1" s="604" t="s">
        <v>247</v>
      </c>
      <c r="X1" s="605"/>
      <c r="Y1" s="605"/>
      <c r="Z1" s="606"/>
      <c r="AA1" s="615" t="s">
        <v>251</v>
      </c>
      <c r="AB1" s="616"/>
      <c r="AC1" s="616"/>
      <c r="AD1" s="617"/>
      <c r="AE1" s="604" t="s">
        <v>87</v>
      </c>
      <c r="AF1" s="605"/>
      <c r="AG1" s="605"/>
      <c r="AH1" s="606"/>
    </row>
    <row r="2" spans="1:34">
      <c r="A2" s="618" t="s">
        <v>169</v>
      </c>
      <c r="B2" s="520"/>
      <c r="C2" s="607" t="s">
        <v>76</v>
      </c>
      <c r="D2" s="608"/>
      <c r="E2" s="609"/>
      <c r="F2" s="610" t="s">
        <v>13</v>
      </c>
      <c r="G2" s="607" t="s">
        <v>76</v>
      </c>
      <c r="H2" s="608"/>
      <c r="I2" s="609"/>
      <c r="J2" s="610" t="s">
        <v>13</v>
      </c>
      <c r="K2" s="607" t="s">
        <v>76</v>
      </c>
      <c r="L2" s="608"/>
      <c r="M2" s="609"/>
      <c r="N2" s="610" t="s">
        <v>13</v>
      </c>
      <c r="O2" s="607" t="s">
        <v>76</v>
      </c>
      <c r="P2" s="608"/>
      <c r="Q2" s="609"/>
      <c r="R2" s="610" t="s">
        <v>13</v>
      </c>
      <c r="S2" s="607" t="s">
        <v>76</v>
      </c>
      <c r="T2" s="608"/>
      <c r="U2" s="609"/>
      <c r="V2" s="610" t="s">
        <v>13</v>
      </c>
      <c r="W2" s="607" t="s">
        <v>76</v>
      </c>
      <c r="X2" s="608"/>
      <c r="Y2" s="609"/>
      <c r="Z2" s="610" t="s">
        <v>13</v>
      </c>
      <c r="AA2" s="607" t="s">
        <v>76</v>
      </c>
      <c r="AB2" s="608"/>
      <c r="AC2" s="609"/>
      <c r="AD2" s="610" t="s">
        <v>13</v>
      </c>
      <c r="AE2" s="607" t="s">
        <v>76</v>
      </c>
      <c r="AF2" s="608"/>
      <c r="AG2" s="609"/>
      <c r="AH2" s="610" t="s">
        <v>13</v>
      </c>
    </row>
    <row r="3" spans="1:34">
      <c r="A3" s="619"/>
      <c r="B3" s="521" t="s">
        <v>202</v>
      </c>
      <c r="C3" s="522" t="s">
        <v>71</v>
      </c>
      <c r="D3" s="522" t="s">
        <v>72</v>
      </c>
      <c r="E3" s="522" t="s">
        <v>73</v>
      </c>
      <c r="F3" s="611" t="s">
        <v>13</v>
      </c>
      <c r="G3" s="522" t="s">
        <v>71</v>
      </c>
      <c r="H3" s="522" t="s">
        <v>72</v>
      </c>
      <c r="I3" s="522" t="s">
        <v>73</v>
      </c>
      <c r="J3" s="611" t="s">
        <v>13</v>
      </c>
      <c r="K3" s="522" t="s">
        <v>71</v>
      </c>
      <c r="L3" s="522" t="s">
        <v>72</v>
      </c>
      <c r="M3" s="522" t="s">
        <v>73</v>
      </c>
      <c r="N3" s="611" t="s">
        <v>13</v>
      </c>
      <c r="O3" s="522" t="s">
        <v>71</v>
      </c>
      <c r="P3" s="522" t="s">
        <v>72</v>
      </c>
      <c r="Q3" s="522" t="s">
        <v>73</v>
      </c>
      <c r="R3" s="611" t="s">
        <v>13</v>
      </c>
      <c r="S3" s="522" t="s">
        <v>71</v>
      </c>
      <c r="T3" s="522" t="s">
        <v>72</v>
      </c>
      <c r="U3" s="522" t="s">
        <v>73</v>
      </c>
      <c r="V3" s="611" t="s">
        <v>13</v>
      </c>
      <c r="W3" s="522" t="s">
        <v>71</v>
      </c>
      <c r="X3" s="522" t="s">
        <v>72</v>
      </c>
      <c r="Y3" s="522" t="s">
        <v>73</v>
      </c>
      <c r="Z3" s="611" t="s">
        <v>13</v>
      </c>
      <c r="AA3" s="522" t="s">
        <v>71</v>
      </c>
      <c r="AB3" s="522" t="s">
        <v>72</v>
      </c>
      <c r="AC3" s="522" t="s">
        <v>73</v>
      </c>
      <c r="AD3" s="611" t="s">
        <v>13</v>
      </c>
      <c r="AE3" s="522" t="s">
        <v>71</v>
      </c>
      <c r="AF3" s="522" t="s">
        <v>72</v>
      </c>
      <c r="AG3" s="522" t="s">
        <v>73</v>
      </c>
      <c r="AH3" s="611" t="s">
        <v>13</v>
      </c>
    </row>
    <row r="4" spans="1:34">
      <c r="A4" s="523" t="s">
        <v>149</v>
      </c>
      <c r="B4" s="524">
        <v>48</v>
      </c>
      <c r="C4" s="537">
        <f>'1112Monthly '!H5-'1112Monthly '!C5</f>
        <v>0</v>
      </c>
      <c r="D4" s="538">
        <f>'1112Monthly '!I5-'1112Monthly '!D5</f>
        <v>-2</v>
      </c>
      <c r="E4" s="539">
        <f>'1112Monthly '!J5-'1112Monthly '!E5</f>
        <v>0</v>
      </c>
      <c r="F4" s="555">
        <f>SUM(C4:E4)</f>
        <v>-2</v>
      </c>
      <c r="G4" s="537">
        <f>'1011Monthly'!AE5-'1011Monthly'!C5</f>
        <v>4</v>
      </c>
      <c r="H4" s="538">
        <f>'1011Monthly'!AF5-'1011Monthly'!D5</f>
        <v>-2</v>
      </c>
      <c r="I4" s="539">
        <f>'1011Monthly'!AG5-'1011Monthly'!E5</f>
        <v>-1</v>
      </c>
      <c r="J4" s="555">
        <f>SUM(G4:I4)</f>
        <v>1</v>
      </c>
      <c r="K4" s="537">
        <f>'0910 Monthly '!W5-'0910 Monthly '!C5</f>
        <v>2</v>
      </c>
      <c r="L4" s="538">
        <f>'0910 Monthly '!X5-'0910 Monthly '!D5</f>
        <v>0</v>
      </c>
      <c r="M4" s="539">
        <f>'0910 Monthly '!Y5-'0910 Monthly '!E5</f>
        <v>0</v>
      </c>
      <c r="N4" s="555">
        <f>SUM(K4:M4)</f>
        <v>2</v>
      </c>
      <c r="O4" s="537">
        <f>'0809 Monthly'!Q5-'0809 Monthly'!B5</f>
        <v>-3</v>
      </c>
      <c r="P4" s="538">
        <f>'0809 Monthly'!R5-'0809 Monthly'!C5</f>
        <v>-2</v>
      </c>
      <c r="Q4" s="539">
        <f>'0809 Monthly'!S5-'0809 Monthly'!D5</f>
        <v>0</v>
      </c>
      <c r="R4" s="555">
        <f>SUM(O4:Q4)</f>
        <v>-5</v>
      </c>
      <c r="S4" s="537">
        <f>'0708 Monthly'!Q5-'0708 Monthly'!B5</f>
        <v>-3</v>
      </c>
      <c r="T4" s="538">
        <f>'0708 Monthly'!R5-'0708 Monthly'!C5</f>
        <v>0</v>
      </c>
      <c r="U4" s="539">
        <f>'0708 Monthly'!S5-'0708 Monthly'!D5</f>
        <v>-1</v>
      </c>
      <c r="V4" s="555">
        <f>SUM(S4:U4)</f>
        <v>-4</v>
      </c>
      <c r="W4" s="537">
        <f>'0607 Monthly'!P5-'0607 Monthly'!B5</f>
        <v>1</v>
      </c>
      <c r="X4" s="538">
        <f>'0607 Monthly'!Q5-'0607 Monthly'!C5</f>
        <v>0</v>
      </c>
      <c r="Y4" s="539">
        <f>'0607 Monthly'!R5-'0607 Monthly'!D5</f>
        <v>0</v>
      </c>
      <c r="Z4" s="555">
        <f>SUM(W4:Y4)</f>
        <v>1</v>
      </c>
      <c r="AA4" s="537"/>
      <c r="AB4" s="538"/>
      <c r="AC4" s="539"/>
      <c r="AD4" s="555"/>
      <c r="AE4" s="537">
        <f>'0405 Monthly'!P9-'0405 Monthly'!F9</f>
        <v>0</v>
      </c>
      <c r="AF4" s="537">
        <f>'0405 Monthly'!Q9-'0405 Monthly'!C9</f>
        <v>-5</v>
      </c>
      <c r="AG4" s="537">
        <f>'0405 Monthly'!R9-'0405 Monthly'!D9</f>
        <v>0</v>
      </c>
      <c r="AH4" s="555">
        <f>SUM(AE4:AG4)</f>
        <v>-5</v>
      </c>
    </row>
    <row r="5" spans="1:34">
      <c r="A5" s="525" t="s">
        <v>35</v>
      </c>
      <c r="B5" s="524">
        <v>48</v>
      </c>
      <c r="C5" s="540">
        <f>'1112Monthly '!H6-'1112Monthly '!C6</f>
        <v>0</v>
      </c>
      <c r="D5" s="541">
        <f>'1112Monthly '!I6-'1112Monthly '!D6</f>
        <v>-2</v>
      </c>
      <c r="E5" s="542">
        <f>'1112Monthly '!J6-'1112Monthly '!E6</f>
        <v>0</v>
      </c>
      <c r="F5" s="556">
        <f t="shared" ref="F5:F22" si="0">SUM(C5:E5)</f>
        <v>-2</v>
      </c>
      <c r="G5" s="540">
        <f>'1011Monthly'!AE6-'1011Monthly'!C6</f>
        <v>-1</v>
      </c>
      <c r="H5" s="541">
        <f>'1011Monthly'!AF6-'1011Monthly'!D6</f>
        <v>0</v>
      </c>
      <c r="I5" s="542">
        <f>'1011Monthly'!AG6-'1011Monthly'!E6</f>
        <v>0</v>
      </c>
      <c r="J5" s="556">
        <f t="shared" ref="J5:J22" si="1">SUM(G5:I5)</f>
        <v>-1</v>
      </c>
      <c r="K5" s="540">
        <f>'0910 Monthly '!W6-'0910 Monthly '!C6</f>
        <v>-3</v>
      </c>
      <c r="L5" s="541">
        <f>'0910 Monthly '!X6-'0910 Monthly '!D6</f>
        <v>-3</v>
      </c>
      <c r="M5" s="542">
        <f>'0910 Monthly '!Y6-'0910 Monthly '!E6</f>
        <v>-1</v>
      </c>
      <c r="N5" s="556">
        <f t="shared" ref="N5:N23" si="2">SUM(K5:M5)</f>
        <v>-7</v>
      </c>
      <c r="O5" s="540">
        <f>'0809 Monthly'!Q6-'0809 Monthly'!B6</f>
        <v>-6</v>
      </c>
      <c r="P5" s="541">
        <f>'0809 Monthly'!R6-'0809 Monthly'!C6</f>
        <v>0</v>
      </c>
      <c r="Q5" s="542">
        <f>'0809 Monthly'!S6-'0809 Monthly'!D6</f>
        <v>0</v>
      </c>
      <c r="R5" s="556">
        <f t="shared" ref="R5:R22" si="3">SUM(O5:Q5)</f>
        <v>-6</v>
      </c>
      <c r="S5" s="540">
        <f>'0708 Monthly'!Q6-'0708 Monthly'!B6</f>
        <v>0</v>
      </c>
      <c r="T5" s="541">
        <f>'0708 Monthly'!R6-'0708 Monthly'!C6</f>
        <v>-1</v>
      </c>
      <c r="U5" s="542">
        <f>'0708 Monthly'!S6-'0708 Monthly'!D6</f>
        <v>-1</v>
      </c>
      <c r="V5" s="556">
        <f t="shared" ref="V5:V22" si="4">SUM(S5:U5)</f>
        <v>-2</v>
      </c>
      <c r="W5" s="540">
        <f>'0607 Monthly'!P6-'0607 Monthly'!B6</f>
        <v>-1</v>
      </c>
      <c r="X5" s="541">
        <f>'0607 Monthly'!Q6-'0607 Monthly'!C6</f>
        <v>-1</v>
      </c>
      <c r="Y5" s="542">
        <f>'0607 Monthly'!R6-'0607 Monthly'!D6</f>
        <v>-2</v>
      </c>
      <c r="Z5" s="556">
        <f t="shared" ref="Z5:Z22" si="5">SUM(W5:Y5)</f>
        <v>-4</v>
      </c>
      <c r="AA5" s="540"/>
      <c r="AB5" s="541"/>
      <c r="AC5" s="542"/>
      <c r="AD5" s="556"/>
      <c r="AE5" s="540">
        <f>'0405 Monthly'!P6-'0405 Monthly'!F6</f>
        <v>0</v>
      </c>
      <c r="AF5" s="540">
        <f>'0405 Monthly'!Q6-'0405 Monthly'!C6</f>
        <v>-3</v>
      </c>
      <c r="AG5" s="540">
        <f>'0405 Monthly'!R6-'0405 Monthly'!D6</f>
        <v>-1</v>
      </c>
      <c r="AH5" s="556">
        <f t="shared" ref="AH5:AH22" si="6">SUM(AE5:AG5)</f>
        <v>-4</v>
      </c>
    </row>
    <row r="6" spans="1:34">
      <c r="A6" s="525" t="s">
        <v>36</v>
      </c>
      <c r="B6" s="524">
        <v>96</v>
      </c>
      <c r="C6" s="540">
        <f>'1112Monthly '!H7-'1112Monthly '!C7</f>
        <v>4</v>
      </c>
      <c r="D6" s="541">
        <f>'1112Monthly '!I7-'1112Monthly '!D7</f>
        <v>-2</v>
      </c>
      <c r="E6" s="542">
        <f>'1112Monthly '!J7-'1112Monthly '!E7</f>
        <v>0</v>
      </c>
      <c r="F6" s="556">
        <f t="shared" si="0"/>
        <v>2</v>
      </c>
      <c r="G6" s="540">
        <f>'1011Monthly'!AE7-'1011Monthly'!C7</f>
        <v>2</v>
      </c>
      <c r="H6" s="541">
        <f>'1011Monthly'!AF7-'1011Monthly'!D7</f>
        <v>-4</v>
      </c>
      <c r="I6" s="542">
        <f>'1011Monthly'!AG7-'1011Monthly'!E7</f>
        <v>-1</v>
      </c>
      <c r="J6" s="556">
        <f t="shared" si="1"/>
        <v>-3</v>
      </c>
      <c r="K6" s="540">
        <f>'0910 Monthly '!W7-'0910 Monthly '!C7</f>
        <v>8</v>
      </c>
      <c r="L6" s="541">
        <f>'0910 Monthly '!X7-'0910 Monthly '!D7</f>
        <v>-2</v>
      </c>
      <c r="M6" s="542">
        <f>'0910 Monthly '!Y7-'0910 Monthly '!E7</f>
        <v>-1</v>
      </c>
      <c r="N6" s="556">
        <f t="shared" si="2"/>
        <v>5</v>
      </c>
      <c r="O6" s="540">
        <f>'0809 Monthly'!Q7-'0809 Monthly'!B7</f>
        <v>5</v>
      </c>
      <c r="P6" s="541">
        <f>'0809 Monthly'!R7-'0809 Monthly'!C7</f>
        <v>-1</v>
      </c>
      <c r="Q6" s="542">
        <f>'0809 Monthly'!S7-'0809 Monthly'!D7</f>
        <v>-1</v>
      </c>
      <c r="R6" s="556">
        <f t="shared" si="3"/>
        <v>3</v>
      </c>
      <c r="S6" s="540">
        <f>'0708 Monthly'!Q7-'0708 Monthly'!B7</f>
        <v>-3</v>
      </c>
      <c r="T6" s="541">
        <f>'0708 Monthly'!R7-'0708 Monthly'!C7</f>
        <v>0</v>
      </c>
      <c r="U6" s="542">
        <f>'0708 Monthly'!S7-'0708 Monthly'!D7</f>
        <v>-1</v>
      </c>
      <c r="V6" s="556">
        <f t="shared" si="4"/>
        <v>-4</v>
      </c>
      <c r="W6" s="540">
        <f>'0607 Monthly'!P7-'0607 Monthly'!B7</f>
        <v>-3</v>
      </c>
      <c r="X6" s="541">
        <f>'0607 Monthly'!Q7-'0607 Monthly'!C7</f>
        <v>0</v>
      </c>
      <c r="Y6" s="542">
        <f>'0607 Monthly'!R7-'0607 Monthly'!D7</f>
        <v>0</v>
      </c>
      <c r="Z6" s="556">
        <f t="shared" si="5"/>
        <v>-3</v>
      </c>
      <c r="AA6" s="540"/>
      <c r="AB6" s="541"/>
      <c r="AC6" s="542"/>
      <c r="AD6" s="556"/>
      <c r="AE6" s="540">
        <f>'0405 Monthly'!P7-'0405 Monthly'!F7</f>
        <v>-1</v>
      </c>
      <c r="AF6" s="540">
        <f>'0405 Monthly'!Q7-'0405 Monthly'!C7</f>
        <v>-6</v>
      </c>
      <c r="AG6" s="540">
        <f>'0405 Monthly'!R7-'0405 Monthly'!D7</f>
        <v>-1</v>
      </c>
      <c r="AH6" s="556">
        <f t="shared" si="6"/>
        <v>-8</v>
      </c>
    </row>
    <row r="7" spans="1:34">
      <c r="A7" s="525" t="s">
        <v>70</v>
      </c>
      <c r="B7" s="524">
        <v>48</v>
      </c>
      <c r="C7" s="540">
        <f>'1112Monthly '!H8-'1112Monthly '!C8</f>
        <v>-1</v>
      </c>
      <c r="D7" s="541">
        <f>'1112Monthly '!I8-'1112Monthly '!D8</f>
        <v>-1</v>
      </c>
      <c r="E7" s="542">
        <f>'1112Monthly '!J8-'1112Monthly '!E8</f>
        <v>0</v>
      </c>
      <c r="F7" s="556">
        <f t="shared" si="0"/>
        <v>-2</v>
      </c>
      <c r="G7" s="540">
        <f>'1011Monthly'!AE8-'1011Monthly'!C8</f>
        <v>-2</v>
      </c>
      <c r="H7" s="541">
        <f>'1011Monthly'!AF8-'1011Monthly'!D8</f>
        <v>-3</v>
      </c>
      <c r="I7" s="542">
        <f>'1011Monthly'!AG8-'1011Monthly'!E8</f>
        <v>0</v>
      </c>
      <c r="J7" s="556">
        <f t="shared" si="1"/>
        <v>-5</v>
      </c>
      <c r="K7" s="540">
        <f>'0910 Monthly '!W8-'0910 Monthly '!C8</f>
        <v>-3</v>
      </c>
      <c r="L7" s="541">
        <f>'0910 Monthly '!X8-'0910 Monthly '!D8</f>
        <v>0</v>
      </c>
      <c r="M7" s="542">
        <f>'0910 Monthly '!Y8-'0910 Monthly '!E8</f>
        <v>0</v>
      </c>
      <c r="N7" s="556">
        <f t="shared" si="2"/>
        <v>-3</v>
      </c>
      <c r="O7" s="540">
        <f>'0809 Monthly'!Q8-'0809 Monthly'!B8</f>
        <v>-4</v>
      </c>
      <c r="P7" s="541">
        <f>'0809 Monthly'!R8-'0809 Monthly'!C8</f>
        <v>-2</v>
      </c>
      <c r="Q7" s="542">
        <f>'0809 Monthly'!S8-'0809 Monthly'!D8</f>
        <v>-1</v>
      </c>
      <c r="R7" s="556">
        <f t="shared" si="3"/>
        <v>-7</v>
      </c>
      <c r="S7" s="540">
        <f>'0708 Monthly'!Q8-'0708 Monthly'!B8</f>
        <v>1</v>
      </c>
      <c r="T7" s="541">
        <f>'0708 Monthly'!R8-'0708 Monthly'!C8</f>
        <v>0</v>
      </c>
      <c r="U7" s="542">
        <f>'0708 Monthly'!S8-'0708 Monthly'!D8</f>
        <v>0</v>
      </c>
      <c r="V7" s="556">
        <f t="shared" si="4"/>
        <v>1</v>
      </c>
      <c r="W7" s="540">
        <f>'0607 Monthly'!P8-'0607 Monthly'!B8</f>
        <v>-3</v>
      </c>
      <c r="X7" s="541">
        <f>'0607 Monthly'!Q8-'0607 Monthly'!C8</f>
        <v>-1</v>
      </c>
      <c r="Y7" s="542">
        <f>'0607 Monthly'!R8-'0607 Monthly'!D8</f>
        <v>0</v>
      </c>
      <c r="Z7" s="556">
        <f t="shared" si="5"/>
        <v>-4</v>
      </c>
      <c r="AA7" s="540"/>
      <c r="AB7" s="541"/>
      <c r="AC7" s="542"/>
      <c r="AD7" s="556"/>
      <c r="AE7" s="540">
        <f>'0405 Monthly'!P10-'0405 Monthly'!F10</f>
        <v>1</v>
      </c>
      <c r="AF7" s="540">
        <f>'0405 Monthly'!Q10-'0405 Monthly'!C10</f>
        <v>-4</v>
      </c>
      <c r="AG7" s="540">
        <f>'0405 Monthly'!R10-'0405 Monthly'!D10</f>
        <v>-2</v>
      </c>
      <c r="AH7" s="556">
        <f t="shared" si="6"/>
        <v>-5</v>
      </c>
    </row>
    <row r="8" spans="1:34">
      <c r="A8" s="526" t="s">
        <v>40</v>
      </c>
      <c r="B8" s="527">
        <v>96</v>
      </c>
      <c r="C8" s="543">
        <f>'1112Monthly '!H9-'1112Monthly '!C9</f>
        <v>-5</v>
      </c>
      <c r="D8" s="544">
        <f>'1112Monthly '!I9-'1112Monthly '!D9</f>
        <v>0</v>
      </c>
      <c r="E8" s="545">
        <f>'1112Monthly '!J9-'1112Monthly '!E9</f>
        <v>-1</v>
      </c>
      <c r="F8" s="557">
        <f t="shared" si="0"/>
        <v>-6</v>
      </c>
      <c r="G8" s="543">
        <f>'1011Monthly'!AE9-'1011Monthly'!C9</f>
        <v>-12</v>
      </c>
      <c r="H8" s="544">
        <f>'1011Monthly'!AF9-'1011Monthly'!D9</f>
        <v>-1</v>
      </c>
      <c r="I8" s="545">
        <f>'1011Monthly'!AG9-'1011Monthly'!E9</f>
        <v>-3</v>
      </c>
      <c r="J8" s="557">
        <f t="shared" si="1"/>
        <v>-16</v>
      </c>
      <c r="K8" s="543">
        <f>'0910 Monthly '!W9-'0910 Monthly '!C9</f>
        <v>-8</v>
      </c>
      <c r="L8" s="544">
        <f>'0910 Monthly '!X9-'0910 Monthly '!D9</f>
        <v>-2</v>
      </c>
      <c r="M8" s="545">
        <f>'0910 Monthly '!Y9-'0910 Monthly '!E9</f>
        <v>-2</v>
      </c>
      <c r="N8" s="557">
        <f t="shared" si="2"/>
        <v>-12</v>
      </c>
      <c r="O8" s="543">
        <f>'0809 Monthly'!Q9-'0809 Monthly'!B9</f>
        <v>-9</v>
      </c>
      <c r="P8" s="544">
        <f>'0809 Monthly'!R9-'0809 Monthly'!C9</f>
        <v>-2</v>
      </c>
      <c r="Q8" s="545">
        <f>'0809 Monthly'!S9-'0809 Monthly'!D9</f>
        <v>0</v>
      </c>
      <c r="R8" s="557">
        <f t="shared" si="3"/>
        <v>-11</v>
      </c>
      <c r="S8" s="543">
        <f>'0708 Monthly'!Q9-'0708 Monthly'!B9</f>
        <v>-6</v>
      </c>
      <c r="T8" s="544">
        <f>'0708 Monthly'!R9-'0708 Monthly'!C9</f>
        <v>-1</v>
      </c>
      <c r="U8" s="545">
        <f>'0708 Monthly'!S9-'0708 Monthly'!D9</f>
        <v>-1</v>
      </c>
      <c r="V8" s="557">
        <f t="shared" si="4"/>
        <v>-8</v>
      </c>
      <c r="W8" s="543">
        <f>'0607 Monthly'!P9-'0607 Monthly'!B9</f>
        <v>-7</v>
      </c>
      <c r="X8" s="544">
        <f>'0607 Monthly'!Q9-'0607 Monthly'!C9</f>
        <v>0</v>
      </c>
      <c r="Y8" s="545">
        <f>'0607 Monthly'!R9-'0607 Monthly'!D9</f>
        <v>0</v>
      </c>
      <c r="Z8" s="557">
        <f t="shared" si="5"/>
        <v>-7</v>
      </c>
      <c r="AA8" s="543"/>
      <c r="AB8" s="544"/>
      <c r="AC8" s="545"/>
      <c r="AD8" s="557"/>
      <c r="AE8" s="543">
        <f>'0405 Monthly'!P11-'0405 Monthly'!F11</f>
        <v>-2</v>
      </c>
      <c r="AF8" s="543">
        <f>'0405 Monthly'!Q11-'0405 Monthly'!C11</f>
        <v>-1</v>
      </c>
      <c r="AG8" s="543">
        <f>'0405 Monthly'!R11-'0405 Monthly'!D11</f>
        <v>-2</v>
      </c>
      <c r="AH8" s="557">
        <f t="shared" si="6"/>
        <v>-5</v>
      </c>
    </row>
    <row r="9" spans="1:34">
      <c r="A9" s="525" t="s">
        <v>41</v>
      </c>
      <c r="B9" s="524">
        <v>48</v>
      </c>
      <c r="C9" s="540">
        <f>'1112Monthly '!H10-'1112Monthly '!C10</f>
        <v>0</v>
      </c>
      <c r="D9" s="541">
        <f>'1112Monthly '!I10-'1112Monthly '!D10</f>
        <v>-1</v>
      </c>
      <c r="E9" s="542">
        <f>'1112Monthly '!J10-'1112Monthly '!E10</f>
        <v>-1</v>
      </c>
      <c r="F9" s="556">
        <f t="shared" si="0"/>
        <v>-2</v>
      </c>
      <c r="G9" s="540">
        <f>'1011Monthly'!AE10-'1011Monthly'!C10</f>
        <v>2</v>
      </c>
      <c r="H9" s="541">
        <f>'1011Monthly'!AF10-'1011Monthly'!D10</f>
        <v>-2</v>
      </c>
      <c r="I9" s="542">
        <f>'1011Monthly'!AG10-'1011Monthly'!E10</f>
        <v>-2</v>
      </c>
      <c r="J9" s="556">
        <f t="shared" si="1"/>
        <v>-2</v>
      </c>
      <c r="K9" s="540">
        <f>'0910 Monthly '!W10-'0910 Monthly '!C10</f>
        <v>1</v>
      </c>
      <c r="L9" s="541">
        <f>'0910 Monthly '!X10-'0910 Monthly '!D10</f>
        <v>1</v>
      </c>
      <c r="M9" s="542">
        <f>'0910 Monthly '!Y10-'0910 Monthly '!E10</f>
        <v>0</v>
      </c>
      <c r="N9" s="556">
        <f t="shared" si="2"/>
        <v>2</v>
      </c>
      <c r="O9" s="540">
        <f>'0809 Monthly'!Q10-'0809 Monthly'!B10</f>
        <v>0</v>
      </c>
      <c r="P9" s="541">
        <f>'0809 Monthly'!R10-'0809 Monthly'!C10</f>
        <v>-2</v>
      </c>
      <c r="Q9" s="542">
        <f>'0809 Monthly'!S10-'0809 Monthly'!D10</f>
        <v>-1</v>
      </c>
      <c r="R9" s="556">
        <f t="shared" si="3"/>
        <v>-3</v>
      </c>
      <c r="S9" s="540">
        <f>'0708 Monthly'!Q10-'0708 Monthly'!B10</f>
        <v>0</v>
      </c>
      <c r="T9" s="541">
        <f>'0708 Monthly'!R10-'0708 Monthly'!C10</f>
        <v>-1</v>
      </c>
      <c r="U9" s="542">
        <f>'0708 Monthly'!S10-'0708 Monthly'!D10</f>
        <v>1</v>
      </c>
      <c r="V9" s="556">
        <f t="shared" si="4"/>
        <v>0</v>
      </c>
      <c r="W9" s="540">
        <f>'0607 Monthly'!P10-'0607 Monthly'!B10</f>
        <v>0</v>
      </c>
      <c r="X9" s="541">
        <f>'0607 Monthly'!Q10-'0607 Monthly'!C10</f>
        <v>0</v>
      </c>
      <c r="Y9" s="542">
        <f>'0607 Monthly'!R10-'0607 Monthly'!D10</f>
        <v>0</v>
      </c>
      <c r="Z9" s="556">
        <f t="shared" si="5"/>
        <v>0</v>
      </c>
      <c r="AA9" s="540"/>
      <c r="AB9" s="541"/>
      <c r="AC9" s="542"/>
      <c r="AD9" s="556"/>
      <c r="AE9" s="540">
        <f>'0405 Monthly'!P12-'0405 Monthly'!F12</f>
        <v>0</v>
      </c>
      <c r="AF9" s="540">
        <f>'0405 Monthly'!Q12-'0405 Monthly'!C12</f>
        <v>-1</v>
      </c>
      <c r="AG9" s="540">
        <f>'0405 Monthly'!R12-'0405 Monthly'!D12</f>
        <v>-2</v>
      </c>
      <c r="AH9" s="556">
        <f t="shared" si="6"/>
        <v>-3</v>
      </c>
    </row>
    <row r="10" spans="1:34">
      <c r="A10" s="525" t="s">
        <v>42</v>
      </c>
      <c r="B10" s="524">
        <v>96</v>
      </c>
      <c r="C10" s="540">
        <f>'1112Monthly '!H11-'1112Monthly '!C11</f>
        <v>-2</v>
      </c>
      <c r="D10" s="541">
        <f>'1112Monthly '!I11-'1112Monthly '!D11</f>
        <v>-2</v>
      </c>
      <c r="E10" s="542">
        <f>'1112Monthly '!J11-'1112Monthly '!E11</f>
        <v>-2</v>
      </c>
      <c r="F10" s="556">
        <f t="shared" si="0"/>
        <v>-6</v>
      </c>
      <c r="G10" s="540">
        <f>'1011Monthly'!AE11-'1011Monthly'!C11</f>
        <v>-3</v>
      </c>
      <c r="H10" s="541">
        <f>'1011Monthly'!AF11-'1011Monthly'!D11</f>
        <v>-5</v>
      </c>
      <c r="I10" s="542">
        <f>'1011Monthly'!AG11-'1011Monthly'!E11</f>
        <v>0</v>
      </c>
      <c r="J10" s="556">
        <f t="shared" si="1"/>
        <v>-8</v>
      </c>
      <c r="K10" s="540">
        <f>'0910 Monthly '!W11-'0910 Monthly '!C11</f>
        <v>-7</v>
      </c>
      <c r="L10" s="541">
        <f>'0910 Monthly '!X11-'0910 Monthly '!D11</f>
        <v>-4</v>
      </c>
      <c r="M10" s="542">
        <f>'0910 Monthly '!Y11-'0910 Monthly '!E11</f>
        <v>-1</v>
      </c>
      <c r="N10" s="556">
        <f t="shared" si="2"/>
        <v>-12</v>
      </c>
      <c r="O10" s="540">
        <f>'0809 Monthly'!Q11-'0809 Monthly'!B11</f>
        <v>-1</v>
      </c>
      <c r="P10" s="541">
        <f>'0809 Monthly'!R11-'0809 Monthly'!C11</f>
        <v>-2</v>
      </c>
      <c r="Q10" s="542">
        <f>'0809 Monthly'!S11-'0809 Monthly'!D11</f>
        <v>-2</v>
      </c>
      <c r="R10" s="556">
        <f t="shared" si="3"/>
        <v>-5</v>
      </c>
      <c r="S10" s="540">
        <f>'0708 Monthly'!Q11-'0708 Monthly'!B11</f>
        <v>-4</v>
      </c>
      <c r="T10" s="541">
        <f>'0708 Monthly'!R11-'0708 Monthly'!C11</f>
        <v>-2</v>
      </c>
      <c r="U10" s="542">
        <f>'0708 Monthly'!S11-'0708 Monthly'!D11</f>
        <v>0</v>
      </c>
      <c r="V10" s="556">
        <f t="shared" si="4"/>
        <v>-6</v>
      </c>
      <c r="W10" s="540">
        <f>'0607 Monthly'!P11-'0607 Monthly'!B11</f>
        <v>-1</v>
      </c>
      <c r="X10" s="541">
        <f>'0607 Monthly'!Q11-'0607 Monthly'!C11</f>
        <v>1</v>
      </c>
      <c r="Y10" s="542">
        <f>'0607 Monthly'!R11-'0607 Monthly'!D11</f>
        <v>0</v>
      </c>
      <c r="Z10" s="556">
        <f t="shared" si="5"/>
        <v>0</v>
      </c>
      <c r="AA10" s="540"/>
      <c r="AB10" s="541"/>
      <c r="AC10" s="542"/>
      <c r="AD10" s="556"/>
      <c r="AE10" s="540">
        <f>'0405 Monthly'!P13-'0405 Monthly'!F13</f>
        <v>-2</v>
      </c>
      <c r="AF10" s="540">
        <f>'0405 Monthly'!Q13-'0405 Monthly'!C13</f>
        <v>-7</v>
      </c>
      <c r="AG10" s="540">
        <f>'0405 Monthly'!R13-'0405 Monthly'!D13</f>
        <v>-2</v>
      </c>
      <c r="AH10" s="556">
        <f t="shared" si="6"/>
        <v>-11</v>
      </c>
    </row>
    <row r="11" spans="1:34">
      <c r="A11" s="528" t="s">
        <v>152</v>
      </c>
      <c r="B11" s="524"/>
      <c r="C11" s="540">
        <f>'1112Monthly '!H12-'1112Monthly '!C12</f>
        <v>-1</v>
      </c>
      <c r="D11" s="541">
        <f>'1112Monthly '!I12-'1112Monthly '!D12</f>
        <v>1</v>
      </c>
      <c r="E11" s="542">
        <f>'1112Monthly '!J12-'1112Monthly '!E12</f>
        <v>0</v>
      </c>
      <c r="F11" s="556">
        <f t="shared" si="0"/>
        <v>0</v>
      </c>
      <c r="G11" s="540">
        <f>'1011Monthly'!AE12-'1011Monthly'!C12</f>
        <v>-1</v>
      </c>
      <c r="H11" s="541">
        <f>'1011Monthly'!AF12-'1011Monthly'!D12</f>
        <v>-2</v>
      </c>
      <c r="I11" s="542">
        <f>'1011Monthly'!AG12-'1011Monthly'!E12</f>
        <v>0</v>
      </c>
      <c r="J11" s="556">
        <f t="shared" si="1"/>
        <v>-3</v>
      </c>
      <c r="K11" s="540">
        <f>'0910 Monthly '!W12-'0910 Monthly '!C12</f>
        <v>4</v>
      </c>
      <c r="L11" s="541">
        <f>'0910 Monthly '!X12-'0910 Monthly '!D12</f>
        <v>0</v>
      </c>
      <c r="M11" s="542">
        <f>'0910 Monthly '!Y12-'0910 Monthly '!E12</f>
        <v>0</v>
      </c>
      <c r="N11" s="556">
        <f t="shared" si="2"/>
        <v>4</v>
      </c>
      <c r="O11" s="540">
        <f>'0809 Monthly'!Q12-'0809 Monthly'!B12</f>
        <v>7</v>
      </c>
      <c r="P11" s="541">
        <f>'0809 Monthly'!R12-'0809 Monthly'!C12</f>
        <v>0</v>
      </c>
      <c r="Q11" s="542">
        <f>'0809 Monthly'!S12-'0809 Monthly'!D12</f>
        <v>0</v>
      </c>
      <c r="R11" s="556">
        <f t="shared" si="3"/>
        <v>7</v>
      </c>
      <c r="S11" s="540">
        <f>'0708 Monthly'!Q12-'0708 Monthly'!B12</f>
        <v>10</v>
      </c>
      <c r="T11" s="541">
        <f>'0708 Monthly'!R12-'0708 Monthly'!C12</f>
        <v>0</v>
      </c>
      <c r="U11" s="542">
        <f>'0708 Monthly'!S12-'0708 Monthly'!D12</f>
        <v>0</v>
      </c>
      <c r="V11" s="556">
        <f t="shared" si="4"/>
        <v>10</v>
      </c>
      <c r="W11" s="540">
        <f>'0607 Monthly'!P12-'0607 Monthly'!B12</f>
        <v>-4</v>
      </c>
      <c r="X11" s="541">
        <f>'0607 Monthly'!Q12-'0607 Monthly'!C12</f>
        <v>0</v>
      </c>
      <c r="Y11" s="542">
        <f>'0607 Monthly'!R12-'0607 Monthly'!D12</f>
        <v>0</v>
      </c>
      <c r="Z11" s="556">
        <f t="shared" si="5"/>
        <v>-4</v>
      </c>
      <c r="AA11" s="540"/>
      <c r="AB11" s="541"/>
      <c r="AC11" s="542"/>
      <c r="AD11" s="556"/>
      <c r="AE11" s="540"/>
      <c r="AF11" s="540"/>
      <c r="AG11" s="540"/>
      <c r="AH11" s="556"/>
    </row>
    <row r="12" spans="1:34">
      <c r="A12" s="525" t="s">
        <v>43</v>
      </c>
      <c r="B12" s="524">
        <v>48</v>
      </c>
      <c r="C12" s="540">
        <f>'1112Monthly '!H13-'1112Monthly '!C13</f>
        <v>1</v>
      </c>
      <c r="D12" s="541">
        <f>'1112Monthly '!I13-'1112Monthly '!D13</f>
        <v>-1</v>
      </c>
      <c r="E12" s="542">
        <f>'1112Monthly '!J13-'1112Monthly '!E13</f>
        <v>0</v>
      </c>
      <c r="F12" s="556">
        <f t="shared" si="0"/>
        <v>0</v>
      </c>
      <c r="G12" s="540">
        <f>'1011Monthly'!AE13-'1011Monthly'!C13</f>
        <v>4</v>
      </c>
      <c r="H12" s="541">
        <f>'1011Monthly'!AF13-'1011Monthly'!D13</f>
        <v>-2</v>
      </c>
      <c r="I12" s="542">
        <f>'1011Monthly'!AG13-'1011Monthly'!E13</f>
        <v>0</v>
      </c>
      <c r="J12" s="556">
        <f t="shared" si="1"/>
        <v>2</v>
      </c>
      <c r="K12" s="540">
        <f>'0910 Monthly '!W13-'0910 Monthly '!C13</f>
        <v>4</v>
      </c>
      <c r="L12" s="541">
        <f>'0910 Monthly '!X13-'0910 Monthly '!D13</f>
        <v>-1</v>
      </c>
      <c r="M12" s="542">
        <f>'0910 Monthly '!Y13-'0910 Monthly '!E13</f>
        <v>0</v>
      </c>
      <c r="N12" s="556">
        <f t="shared" si="2"/>
        <v>3</v>
      </c>
      <c r="O12" s="540">
        <f>'0809 Monthly'!Q13-'0809 Monthly'!B13</f>
        <v>0</v>
      </c>
      <c r="P12" s="541">
        <f>'0809 Monthly'!R13-'0809 Monthly'!C13</f>
        <v>-1</v>
      </c>
      <c r="Q12" s="542">
        <f>'0809 Monthly'!S13-'0809 Monthly'!D13</f>
        <v>0</v>
      </c>
      <c r="R12" s="556">
        <f t="shared" si="3"/>
        <v>-1</v>
      </c>
      <c r="S12" s="540">
        <f>'0708 Monthly'!Q13-'0708 Monthly'!B13</f>
        <v>0</v>
      </c>
      <c r="T12" s="541">
        <f>'0708 Monthly'!R13-'0708 Monthly'!C13</f>
        <v>0</v>
      </c>
      <c r="U12" s="542">
        <f>'0708 Monthly'!S13-'0708 Monthly'!D13</f>
        <v>0</v>
      </c>
      <c r="V12" s="556">
        <f t="shared" si="4"/>
        <v>0</v>
      </c>
      <c r="W12" s="540">
        <f>'0607 Monthly'!P13-'0607 Monthly'!B13</f>
        <v>0</v>
      </c>
      <c r="X12" s="541">
        <f>'0607 Monthly'!Q13-'0607 Monthly'!C13</f>
        <v>0</v>
      </c>
      <c r="Y12" s="542">
        <f>'0607 Monthly'!R13-'0607 Monthly'!D13</f>
        <v>0</v>
      </c>
      <c r="Z12" s="556">
        <f t="shared" si="5"/>
        <v>0</v>
      </c>
      <c r="AA12" s="540"/>
      <c r="AB12" s="541"/>
      <c r="AC12" s="542"/>
      <c r="AD12" s="556"/>
      <c r="AE12" s="540">
        <f>'0405 Monthly'!P14-'0405 Monthly'!F14</f>
        <v>0</v>
      </c>
      <c r="AF12" s="540">
        <f>'0405 Monthly'!Q14-'0405 Monthly'!C14</f>
        <v>0</v>
      </c>
      <c r="AG12" s="540">
        <f>'0405 Monthly'!R14-'0405 Monthly'!D14</f>
        <v>-1</v>
      </c>
      <c r="AH12" s="556">
        <f t="shared" si="6"/>
        <v>-1</v>
      </c>
    </row>
    <row r="13" spans="1:34">
      <c r="A13" s="526" t="s">
        <v>148</v>
      </c>
      <c r="B13" s="527">
        <v>48</v>
      </c>
      <c r="C13" s="543">
        <f>'1112Monthly '!H14-'1112Monthly '!C14</f>
        <v>-3</v>
      </c>
      <c r="D13" s="544">
        <f>'1112Monthly '!I14-'1112Monthly '!D14</f>
        <v>-2</v>
      </c>
      <c r="E13" s="545">
        <f>'1112Monthly '!J14-'1112Monthly '!E14</f>
        <v>-1</v>
      </c>
      <c r="F13" s="557">
        <f t="shared" si="0"/>
        <v>-6</v>
      </c>
      <c r="G13" s="543">
        <f>'1011Monthly'!AE14-'1011Monthly'!C14</f>
        <v>4</v>
      </c>
      <c r="H13" s="544">
        <f>'1011Monthly'!AF14-'1011Monthly'!D14</f>
        <v>0</v>
      </c>
      <c r="I13" s="545">
        <f>'1011Monthly'!AG14-'1011Monthly'!E14</f>
        <v>0</v>
      </c>
      <c r="J13" s="557">
        <f t="shared" si="1"/>
        <v>4</v>
      </c>
      <c r="K13" s="543">
        <f>'0910 Monthly '!W14-'0910 Monthly '!C14</f>
        <v>-2</v>
      </c>
      <c r="L13" s="544">
        <f>'0910 Monthly '!X14-'0910 Monthly '!D14</f>
        <v>-1</v>
      </c>
      <c r="M13" s="545">
        <f>'0910 Monthly '!Y14-'0910 Monthly '!E14</f>
        <v>-1</v>
      </c>
      <c r="N13" s="557">
        <f t="shared" si="2"/>
        <v>-4</v>
      </c>
      <c r="O13" s="543">
        <f>'0809 Monthly'!Q14-'0809 Monthly'!B14</f>
        <v>-3</v>
      </c>
      <c r="P13" s="544">
        <f>'0809 Monthly'!R14-'0809 Monthly'!C14</f>
        <v>-4</v>
      </c>
      <c r="Q13" s="545">
        <f>'0809 Monthly'!S14-'0809 Monthly'!D14</f>
        <v>-1</v>
      </c>
      <c r="R13" s="557">
        <f t="shared" si="3"/>
        <v>-8</v>
      </c>
      <c r="S13" s="543">
        <f>'0708 Monthly'!Q14-'0708 Monthly'!B14</f>
        <v>1</v>
      </c>
      <c r="T13" s="544">
        <f>'0708 Monthly'!R14-'0708 Monthly'!C14</f>
        <v>0</v>
      </c>
      <c r="U13" s="545">
        <f>'0708 Monthly'!S14-'0708 Monthly'!D14</f>
        <v>0</v>
      </c>
      <c r="V13" s="557">
        <f t="shared" si="4"/>
        <v>1</v>
      </c>
      <c r="W13" s="543">
        <f>'0607 Monthly'!P14-'0607 Monthly'!B14</f>
        <v>0</v>
      </c>
      <c r="X13" s="544">
        <f>'0607 Monthly'!Q14-'0607 Monthly'!C14</f>
        <v>-1</v>
      </c>
      <c r="Y13" s="545">
        <f>'0607 Monthly'!R14-'0607 Monthly'!D14</f>
        <v>0</v>
      </c>
      <c r="Z13" s="557">
        <f t="shared" si="5"/>
        <v>-1</v>
      </c>
      <c r="AA13" s="543"/>
      <c r="AB13" s="544"/>
      <c r="AC13" s="545"/>
      <c r="AD13" s="557"/>
      <c r="AE13" s="543">
        <f>'0405 Monthly'!P8-'0405 Monthly'!F8</f>
        <v>-2</v>
      </c>
      <c r="AF13" s="543">
        <f>'0405 Monthly'!Q8-'0405 Monthly'!C8</f>
        <v>-3</v>
      </c>
      <c r="AG13" s="543">
        <f>'0405 Monthly'!R8-'0405 Monthly'!D8</f>
        <v>-1</v>
      </c>
      <c r="AH13" s="557">
        <f t="shared" si="6"/>
        <v>-6</v>
      </c>
    </row>
    <row r="14" spans="1:34">
      <c r="A14" s="525" t="s">
        <v>44</v>
      </c>
      <c r="B14" s="524">
        <v>48</v>
      </c>
      <c r="C14" s="540">
        <f>'1112Monthly '!H15-'1112Monthly '!C15</f>
        <v>0</v>
      </c>
      <c r="D14" s="541">
        <f>'1112Monthly '!I15-'1112Monthly '!D15</f>
        <v>0</v>
      </c>
      <c r="E14" s="542">
        <f>'1112Monthly '!J15-'1112Monthly '!E15</f>
        <v>-1</v>
      </c>
      <c r="F14" s="556">
        <f t="shared" si="0"/>
        <v>-1</v>
      </c>
      <c r="G14" s="540">
        <f>'1011Monthly'!AE15-'1011Monthly'!C15</f>
        <v>1</v>
      </c>
      <c r="H14" s="541">
        <f>'1011Monthly'!AF15-'1011Monthly'!D15</f>
        <v>-2</v>
      </c>
      <c r="I14" s="542">
        <f>'1011Monthly'!AG15-'1011Monthly'!E15</f>
        <v>0</v>
      </c>
      <c r="J14" s="556">
        <f t="shared" si="1"/>
        <v>-1</v>
      </c>
      <c r="K14" s="540">
        <f>'0910 Monthly '!W15-'0910 Monthly '!C15</f>
        <v>0</v>
      </c>
      <c r="L14" s="541">
        <f>'0910 Monthly '!X15-'0910 Monthly '!D15</f>
        <v>-1</v>
      </c>
      <c r="M14" s="542">
        <f>'0910 Monthly '!Y15-'0910 Monthly '!E15</f>
        <v>-1</v>
      </c>
      <c r="N14" s="556">
        <f t="shared" si="2"/>
        <v>-2</v>
      </c>
      <c r="O14" s="540">
        <f>'0809 Monthly'!Q15-'0809 Monthly'!B15</f>
        <v>-2</v>
      </c>
      <c r="P14" s="541">
        <f>'0809 Monthly'!R15-'0809 Monthly'!C15</f>
        <v>-1</v>
      </c>
      <c r="Q14" s="542">
        <f>'0809 Monthly'!S15-'0809 Monthly'!D15</f>
        <v>0</v>
      </c>
      <c r="R14" s="556">
        <f t="shared" si="3"/>
        <v>-3</v>
      </c>
      <c r="S14" s="540">
        <f>'0708 Monthly'!Q15-'0708 Monthly'!B15</f>
        <v>1</v>
      </c>
      <c r="T14" s="541">
        <f>'0708 Monthly'!R15-'0708 Monthly'!C15</f>
        <v>-1</v>
      </c>
      <c r="U14" s="542">
        <f>'0708 Monthly'!S15-'0708 Monthly'!D15</f>
        <v>-3</v>
      </c>
      <c r="V14" s="556">
        <f t="shared" si="4"/>
        <v>-3</v>
      </c>
      <c r="W14" s="540">
        <f>'0607 Monthly'!P15-'0607 Monthly'!B15</f>
        <v>1</v>
      </c>
      <c r="X14" s="541">
        <f>'0607 Monthly'!Q15-'0607 Monthly'!C15</f>
        <v>-1</v>
      </c>
      <c r="Y14" s="542">
        <f>'0607 Monthly'!R15-'0607 Monthly'!D15</f>
        <v>-1</v>
      </c>
      <c r="Z14" s="556">
        <f t="shared" si="5"/>
        <v>-1</v>
      </c>
      <c r="AA14" s="540"/>
      <c r="AB14" s="541"/>
      <c r="AC14" s="542"/>
      <c r="AD14" s="556"/>
      <c r="AE14" s="540">
        <f>'0405 Monthly'!P15-'0405 Monthly'!F15</f>
        <v>0</v>
      </c>
      <c r="AF14" s="540">
        <f>'0405 Monthly'!Q15-'0405 Monthly'!C15</f>
        <v>-2</v>
      </c>
      <c r="AG14" s="540">
        <f>'0405 Monthly'!R15-'0405 Monthly'!D15</f>
        <v>0</v>
      </c>
      <c r="AH14" s="556">
        <f t="shared" si="6"/>
        <v>-2</v>
      </c>
    </row>
    <row r="15" spans="1:34">
      <c r="A15" s="525" t="s">
        <v>45</v>
      </c>
      <c r="B15" s="524">
        <v>48</v>
      </c>
      <c r="C15" s="540">
        <f>'1112Monthly '!H16-'1112Monthly '!C16</f>
        <v>0</v>
      </c>
      <c r="D15" s="541">
        <f>'1112Monthly '!I16-'1112Monthly '!D16</f>
        <v>0</v>
      </c>
      <c r="E15" s="542">
        <f>'1112Monthly '!J16-'1112Monthly '!E16</f>
        <v>0</v>
      </c>
      <c r="F15" s="556">
        <f t="shared" si="0"/>
        <v>0</v>
      </c>
      <c r="G15" s="540">
        <f>'1011Monthly'!AE16-'1011Monthly'!C16</f>
        <v>-1</v>
      </c>
      <c r="H15" s="541">
        <f>'1011Monthly'!AF16-'1011Monthly'!D16</f>
        <v>0</v>
      </c>
      <c r="I15" s="542">
        <f>'1011Monthly'!AG16-'1011Monthly'!E16</f>
        <v>0</v>
      </c>
      <c r="J15" s="556">
        <f t="shared" si="1"/>
        <v>-1</v>
      </c>
      <c r="K15" s="540">
        <f>'0910 Monthly '!W16-'0910 Monthly '!C16</f>
        <v>-2</v>
      </c>
      <c r="L15" s="541">
        <f>'0910 Monthly '!X16-'0910 Monthly '!D16</f>
        <v>-2</v>
      </c>
      <c r="M15" s="542">
        <f>'0910 Monthly '!Y16-'0910 Monthly '!E16</f>
        <v>0</v>
      </c>
      <c r="N15" s="556">
        <f t="shared" si="2"/>
        <v>-4</v>
      </c>
      <c r="O15" s="540">
        <f>'0809 Monthly'!Q16-'0809 Monthly'!B16</f>
        <v>0</v>
      </c>
      <c r="P15" s="541">
        <f>'0809 Monthly'!R16-'0809 Monthly'!C16</f>
        <v>-1</v>
      </c>
      <c r="Q15" s="542">
        <f>'0809 Monthly'!S16-'0809 Monthly'!D16</f>
        <v>0</v>
      </c>
      <c r="R15" s="556">
        <f t="shared" si="3"/>
        <v>-1</v>
      </c>
      <c r="S15" s="540">
        <f>'0708 Monthly'!Q16-'0708 Monthly'!B16</f>
        <v>-3</v>
      </c>
      <c r="T15" s="541">
        <f>'0708 Monthly'!R16-'0708 Monthly'!C16</f>
        <v>0</v>
      </c>
      <c r="U15" s="542">
        <f>'0708 Monthly'!S16-'0708 Monthly'!D16</f>
        <v>0</v>
      </c>
      <c r="V15" s="556">
        <f t="shared" si="4"/>
        <v>-3</v>
      </c>
      <c r="W15" s="540">
        <f>'0607 Monthly'!P16-'0607 Monthly'!B16</f>
        <v>-1</v>
      </c>
      <c r="X15" s="541">
        <f>'0607 Monthly'!Q16-'0607 Monthly'!C16</f>
        <v>-1</v>
      </c>
      <c r="Y15" s="542">
        <f>'0607 Monthly'!R16-'0607 Monthly'!D16</f>
        <v>0</v>
      </c>
      <c r="Z15" s="556">
        <f t="shared" si="5"/>
        <v>-2</v>
      </c>
      <c r="AA15" s="540"/>
      <c r="AB15" s="541"/>
      <c r="AC15" s="542"/>
      <c r="AD15" s="556"/>
      <c r="AE15" s="540">
        <f>'0405 Monthly'!P16-'0405 Monthly'!F16</f>
        <v>0</v>
      </c>
      <c r="AF15" s="540">
        <f>'0405 Monthly'!Q16-'0405 Monthly'!C16</f>
        <v>1</v>
      </c>
      <c r="AG15" s="540">
        <f>'0405 Monthly'!R16-'0405 Monthly'!D16</f>
        <v>-2</v>
      </c>
      <c r="AH15" s="556">
        <f t="shared" si="6"/>
        <v>-1</v>
      </c>
    </row>
    <row r="16" spans="1:34">
      <c r="A16" s="525" t="s">
        <v>168</v>
      </c>
      <c r="B16" s="524">
        <v>48</v>
      </c>
      <c r="C16" s="540">
        <f>'1112Monthly '!H17-'1112Monthly '!C17</f>
        <v>2</v>
      </c>
      <c r="D16" s="541">
        <f>'1112Monthly '!I17-'1112Monthly '!D17</f>
        <v>-1</v>
      </c>
      <c r="E16" s="542">
        <f>'1112Monthly '!J17-'1112Monthly '!E17</f>
        <v>-1</v>
      </c>
      <c r="F16" s="556">
        <f t="shared" si="0"/>
        <v>0</v>
      </c>
      <c r="G16" s="540">
        <f>'1011Monthly'!AE17-'1011Monthly'!C17</f>
        <v>3</v>
      </c>
      <c r="H16" s="541">
        <f>'1011Monthly'!AF17-'1011Monthly'!D17</f>
        <v>-3</v>
      </c>
      <c r="I16" s="542">
        <f>'1011Monthly'!AG17-'1011Monthly'!E17</f>
        <v>-1</v>
      </c>
      <c r="J16" s="556">
        <f t="shared" si="1"/>
        <v>-1</v>
      </c>
      <c r="K16" s="540">
        <f>'0910 Monthly '!W17-'0910 Monthly '!C17</f>
        <v>2</v>
      </c>
      <c r="L16" s="541">
        <f>'0910 Monthly '!X17-'0910 Monthly '!D17</f>
        <v>-2</v>
      </c>
      <c r="M16" s="542">
        <f>'0910 Monthly '!Y17-'0910 Monthly '!E17</f>
        <v>0</v>
      </c>
      <c r="N16" s="556">
        <f t="shared" si="2"/>
        <v>0</v>
      </c>
      <c r="O16" s="540">
        <f>'0809 Monthly'!Q17-'0809 Monthly'!B17</f>
        <v>-1</v>
      </c>
      <c r="P16" s="541">
        <f>'0809 Monthly'!R17-'0809 Monthly'!C17</f>
        <v>-1</v>
      </c>
      <c r="Q16" s="542">
        <f>'0809 Monthly'!S17-'0809 Monthly'!D17</f>
        <v>-1</v>
      </c>
      <c r="R16" s="556">
        <f t="shared" si="3"/>
        <v>-3</v>
      </c>
      <c r="S16" s="540">
        <f>'0708 Monthly'!Q17-'0708 Monthly'!B17</f>
        <v>-1</v>
      </c>
      <c r="T16" s="541">
        <f>'0708 Monthly'!R17-'0708 Monthly'!C17</f>
        <v>0</v>
      </c>
      <c r="U16" s="542">
        <f>'0708 Monthly'!S17-'0708 Monthly'!D17</f>
        <v>0</v>
      </c>
      <c r="V16" s="556">
        <f t="shared" si="4"/>
        <v>-1</v>
      </c>
      <c r="W16" s="540">
        <f>'0607 Monthly'!P17-'0607 Monthly'!B17</f>
        <v>0</v>
      </c>
      <c r="X16" s="541">
        <f>'0607 Monthly'!Q17-'0607 Monthly'!C17</f>
        <v>0</v>
      </c>
      <c r="Y16" s="542">
        <f>'0607 Monthly'!R17-'0607 Monthly'!D17</f>
        <v>-1</v>
      </c>
      <c r="Z16" s="556">
        <f t="shared" si="5"/>
        <v>-1</v>
      </c>
      <c r="AA16" s="540"/>
      <c r="AB16" s="541"/>
      <c r="AC16" s="542"/>
      <c r="AD16" s="556"/>
      <c r="AE16" s="540">
        <f>'0405 Monthly'!P17-'0405 Monthly'!F17</f>
        <v>0</v>
      </c>
      <c r="AF16" s="540">
        <f>'0405 Monthly'!Q17-'0405 Monthly'!C17</f>
        <v>-5</v>
      </c>
      <c r="AG16" s="540">
        <f>'0405 Monthly'!R17-'0405 Monthly'!D17</f>
        <v>-1</v>
      </c>
      <c r="AH16" s="556">
        <f t="shared" si="6"/>
        <v>-6</v>
      </c>
    </row>
    <row r="17" spans="1:34">
      <c r="A17" s="525" t="s">
        <v>46</v>
      </c>
      <c r="B17" s="524">
        <v>48</v>
      </c>
      <c r="C17" s="540">
        <f>'1112Monthly '!H18-'1112Monthly '!C18</f>
        <v>1</v>
      </c>
      <c r="D17" s="541">
        <f>'1112Monthly '!I18-'1112Monthly '!D18</f>
        <v>-2</v>
      </c>
      <c r="E17" s="542">
        <f>'1112Monthly '!J18-'1112Monthly '!E18</f>
        <v>-1</v>
      </c>
      <c r="F17" s="556">
        <f t="shared" si="0"/>
        <v>-2</v>
      </c>
      <c r="G17" s="540">
        <f>'1011Monthly'!AE18-'1011Monthly'!C18</f>
        <v>-1</v>
      </c>
      <c r="H17" s="541">
        <f>'1011Monthly'!AF18-'1011Monthly'!D18</f>
        <v>0</v>
      </c>
      <c r="I17" s="542">
        <f>'1011Monthly'!AG18-'1011Monthly'!E18</f>
        <v>-2</v>
      </c>
      <c r="J17" s="556">
        <f t="shared" si="1"/>
        <v>-3</v>
      </c>
      <c r="K17" s="540">
        <f>'0910 Monthly '!W18-'0910 Monthly '!C18</f>
        <v>2</v>
      </c>
      <c r="L17" s="541">
        <f>'0910 Monthly '!X18-'0910 Monthly '!D18</f>
        <v>-1</v>
      </c>
      <c r="M17" s="542">
        <f>'0910 Monthly '!Y18-'0910 Monthly '!E18</f>
        <v>0</v>
      </c>
      <c r="N17" s="556">
        <f t="shared" si="2"/>
        <v>1</v>
      </c>
      <c r="O17" s="540">
        <f>'0809 Monthly'!Q18-'0809 Monthly'!B18</f>
        <v>1</v>
      </c>
      <c r="P17" s="541">
        <f>'0809 Monthly'!R18-'0809 Monthly'!C18</f>
        <v>-1</v>
      </c>
      <c r="Q17" s="542">
        <f>'0809 Monthly'!S18-'0809 Monthly'!D18</f>
        <v>1</v>
      </c>
      <c r="R17" s="556">
        <f t="shared" si="3"/>
        <v>1</v>
      </c>
      <c r="S17" s="540">
        <f>'0708 Monthly'!Q18-'0708 Monthly'!B18</f>
        <v>0</v>
      </c>
      <c r="T17" s="541">
        <f>'0708 Monthly'!R18-'0708 Monthly'!C18</f>
        <v>-2</v>
      </c>
      <c r="U17" s="542">
        <f>'0708 Monthly'!S18-'0708 Monthly'!D18</f>
        <v>-1</v>
      </c>
      <c r="V17" s="556">
        <f t="shared" si="4"/>
        <v>-3</v>
      </c>
      <c r="W17" s="540">
        <f>'0607 Monthly'!P18-'0607 Monthly'!B18</f>
        <v>2</v>
      </c>
      <c r="X17" s="541">
        <f>'0607 Monthly'!Q18-'0607 Monthly'!C18</f>
        <v>-1</v>
      </c>
      <c r="Y17" s="542">
        <f>'0607 Monthly'!R18-'0607 Monthly'!D18</f>
        <v>0</v>
      </c>
      <c r="Z17" s="556">
        <f t="shared" si="5"/>
        <v>1</v>
      </c>
      <c r="AA17" s="540"/>
      <c r="AB17" s="541"/>
      <c r="AC17" s="542"/>
      <c r="AD17" s="556"/>
      <c r="AE17" s="540">
        <f>'0405 Monthly'!P18-'0405 Monthly'!F18</f>
        <v>0</v>
      </c>
      <c r="AF17" s="540">
        <f>'0405 Monthly'!Q18-'0405 Monthly'!C18</f>
        <v>-1</v>
      </c>
      <c r="AG17" s="540">
        <f>'0405 Monthly'!R18-'0405 Monthly'!D18</f>
        <v>-3</v>
      </c>
      <c r="AH17" s="556">
        <f t="shared" si="6"/>
        <v>-4</v>
      </c>
    </row>
    <row r="18" spans="1:34">
      <c r="A18" s="526" t="s">
        <v>47</v>
      </c>
      <c r="B18" s="527">
        <v>48</v>
      </c>
      <c r="C18" s="543">
        <f>'1112Monthly '!H19-'1112Monthly '!C19</f>
        <v>1</v>
      </c>
      <c r="D18" s="544">
        <f>'1112Monthly '!I19-'1112Monthly '!D19</f>
        <v>-1</v>
      </c>
      <c r="E18" s="545">
        <f>'1112Monthly '!J19-'1112Monthly '!E19</f>
        <v>0</v>
      </c>
      <c r="F18" s="557">
        <f t="shared" si="0"/>
        <v>0</v>
      </c>
      <c r="G18" s="543">
        <f>'1011Monthly'!AE19-'1011Monthly'!C19</f>
        <v>0</v>
      </c>
      <c r="H18" s="544">
        <f>'1011Monthly'!AF19-'1011Monthly'!D19</f>
        <v>0</v>
      </c>
      <c r="I18" s="545">
        <f>'1011Monthly'!AG19-'1011Monthly'!E19</f>
        <v>-1</v>
      </c>
      <c r="J18" s="557">
        <f t="shared" si="1"/>
        <v>-1</v>
      </c>
      <c r="K18" s="543">
        <f>'0910 Monthly '!W19-'0910 Monthly '!C19</f>
        <v>1</v>
      </c>
      <c r="L18" s="544">
        <f>'0910 Monthly '!X19-'0910 Monthly '!D19</f>
        <v>-2</v>
      </c>
      <c r="M18" s="545">
        <f>'0910 Monthly '!Y19-'0910 Monthly '!E19</f>
        <v>0</v>
      </c>
      <c r="N18" s="557">
        <f t="shared" si="2"/>
        <v>-1</v>
      </c>
      <c r="O18" s="543">
        <f>'0809 Monthly'!Q19-'0809 Monthly'!B19</f>
        <v>-2</v>
      </c>
      <c r="P18" s="544">
        <f>'0809 Monthly'!R19-'0809 Monthly'!C19</f>
        <v>-1</v>
      </c>
      <c r="Q18" s="545">
        <f>'0809 Monthly'!S19-'0809 Monthly'!D19</f>
        <v>0</v>
      </c>
      <c r="R18" s="557">
        <f t="shared" si="3"/>
        <v>-3</v>
      </c>
      <c r="S18" s="543">
        <f>'0708 Monthly'!Q19-'0708 Monthly'!B19</f>
        <v>-4</v>
      </c>
      <c r="T18" s="544">
        <f>'0708 Monthly'!R19-'0708 Monthly'!C19</f>
        <v>-3</v>
      </c>
      <c r="U18" s="545">
        <f>'0708 Monthly'!S19-'0708 Monthly'!D19</f>
        <v>-1</v>
      </c>
      <c r="V18" s="557">
        <f t="shared" si="4"/>
        <v>-8</v>
      </c>
      <c r="W18" s="543">
        <f>'0607 Monthly'!P19-'0607 Monthly'!B19</f>
        <v>0</v>
      </c>
      <c r="X18" s="544">
        <f>'0607 Monthly'!Q19-'0607 Monthly'!C19</f>
        <v>0</v>
      </c>
      <c r="Y18" s="545">
        <f>'0607 Monthly'!R19-'0607 Monthly'!D19</f>
        <v>0</v>
      </c>
      <c r="Z18" s="557">
        <f t="shared" si="5"/>
        <v>0</v>
      </c>
      <c r="AA18" s="543"/>
      <c r="AB18" s="544"/>
      <c r="AC18" s="545"/>
      <c r="AD18" s="557"/>
      <c r="AE18" s="543">
        <f>'0405 Monthly'!P19-'0405 Monthly'!F19</f>
        <v>-1</v>
      </c>
      <c r="AF18" s="543">
        <f>'0405 Monthly'!Q19-'0405 Monthly'!C19</f>
        <v>-1</v>
      </c>
      <c r="AG18" s="543">
        <f>'0405 Monthly'!R19-'0405 Monthly'!D19</f>
        <v>-2</v>
      </c>
      <c r="AH18" s="557">
        <f t="shared" si="6"/>
        <v>-4</v>
      </c>
    </row>
    <row r="19" spans="1:34">
      <c r="A19" s="525" t="s">
        <v>48</v>
      </c>
      <c r="B19" s="524">
        <v>48</v>
      </c>
      <c r="C19" s="540">
        <f>'1112Monthly '!H20-'1112Monthly '!C20</f>
        <v>2</v>
      </c>
      <c r="D19" s="541">
        <f>'1112Monthly '!I20-'1112Monthly '!D20</f>
        <v>1</v>
      </c>
      <c r="E19" s="542">
        <f>'1112Monthly '!J20-'1112Monthly '!E20</f>
        <v>0</v>
      </c>
      <c r="F19" s="556">
        <f t="shared" si="0"/>
        <v>3</v>
      </c>
      <c r="G19" s="540">
        <f>'1011Monthly'!AE20-'1011Monthly'!C20</f>
        <v>-2</v>
      </c>
      <c r="H19" s="541">
        <f>'1011Monthly'!AF20-'1011Monthly'!D20</f>
        <v>0</v>
      </c>
      <c r="I19" s="542">
        <f>'1011Monthly'!AG20-'1011Monthly'!E20</f>
        <v>-1</v>
      </c>
      <c r="J19" s="556">
        <f t="shared" si="1"/>
        <v>-3</v>
      </c>
      <c r="K19" s="540">
        <f>'0910 Monthly '!W20-'0910 Monthly '!C20</f>
        <v>2</v>
      </c>
      <c r="L19" s="541">
        <f>'0910 Monthly '!X20-'0910 Monthly '!D20</f>
        <v>-2</v>
      </c>
      <c r="M19" s="542">
        <f>'0910 Monthly '!Y20-'0910 Monthly '!E20</f>
        <v>0</v>
      </c>
      <c r="N19" s="556">
        <f t="shared" si="2"/>
        <v>0</v>
      </c>
      <c r="O19" s="540">
        <f>'0809 Monthly'!Q20-'0809 Monthly'!B20</f>
        <v>2</v>
      </c>
      <c r="P19" s="541">
        <f>'0809 Monthly'!R20-'0809 Monthly'!C20</f>
        <v>0</v>
      </c>
      <c r="Q19" s="542">
        <f>'0809 Monthly'!S20-'0809 Monthly'!D20</f>
        <v>0</v>
      </c>
      <c r="R19" s="556">
        <f t="shared" si="3"/>
        <v>2</v>
      </c>
      <c r="S19" s="540">
        <f>'0708 Monthly'!Q20-'0708 Monthly'!B20</f>
        <v>-1</v>
      </c>
      <c r="T19" s="541">
        <f>'0708 Monthly'!R20-'0708 Monthly'!C20</f>
        <v>0</v>
      </c>
      <c r="U19" s="542">
        <f>'0708 Monthly'!S20-'0708 Monthly'!D20</f>
        <v>-1</v>
      </c>
      <c r="V19" s="556">
        <f t="shared" si="4"/>
        <v>-2</v>
      </c>
      <c r="W19" s="540">
        <f>'0607 Monthly'!P20-'0607 Monthly'!B20</f>
        <v>-1</v>
      </c>
      <c r="X19" s="541">
        <f>'0607 Monthly'!Q20-'0607 Monthly'!C20</f>
        <v>0</v>
      </c>
      <c r="Y19" s="542">
        <f>'0607 Monthly'!R20-'0607 Monthly'!D20</f>
        <v>1</v>
      </c>
      <c r="Z19" s="556">
        <f t="shared" si="5"/>
        <v>0</v>
      </c>
      <c r="AA19" s="540"/>
      <c r="AB19" s="541"/>
      <c r="AC19" s="542"/>
      <c r="AD19" s="556"/>
      <c r="AE19" s="540">
        <f>'0405 Monthly'!P20-'0405 Monthly'!F20</f>
        <v>0</v>
      </c>
      <c r="AF19" s="540">
        <f>'0405 Monthly'!Q20-'0405 Monthly'!C20</f>
        <v>2</v>
      </c>
      <c r="AG19" s="540">
        <f>'0405 Monthly'!R20-'0405 Monthly'!D20</f>
        <v>-3</v>
      </c>
      <c r="AH19" s="556">
        <f t="shared" si="6"/>
        <v>-1</v>
      </c>
    </row>
    <row r="20" spans="1:34">
      <c r="A20" s="525" t="s">
        <v>57</v>
      </c>
      <c r="B20" s="524">
        <v>48</v>
      </c>
      <c r="C20" s="540">
        <f>'1112Monthly '!H21-'1112Monthly '!C21</f>
        <v>4</v>
      </c>
      <c r="D20" s="541">
        <f>'1112Monthly '!I21-'1112Monthly '!D21</f>
        <v>0</v>
      </c>
      <c r="E20" s="542">
        <f>'1112Monthly '!J21-'1112Monthly '!E21</f>
        <v>0</v>
      </c>
      <c r="F20" s="556">
        <f t="shared" si="0"/>
        <v>4</v>
      </c>
      <c r="G20" s="540">
        <f>'1011Monthly'!AE21-'1011Monthly'!C21</f>
        <v>3</v>
      </c>
      <c r="H20" s="541">
        <f>'1011Monthly'!AF21-'1011Monthly'!D21</f>
        <v>0</v>
      </c>
      <c r="I20" s="542">
        <f>'1011Monthly'!AG21-'1011Monthly'!E21</f>
        <v>0</v>
      </c>
      <c r="J20" s="556">
        <f t="shared" si="1"/>
        <v>3</v>
      </c>
      <c r="K20" s="540">
        <f>'0910 Monthly '!W21-'0910 Monthly '!C21</f>
        <v>1</v>
      </c>
      <c r="L20" s="541">
        <f>'0910 Monthly '!X21-'0910 Monthly '!D21</f>
        <v>0</v>
      </c>
      <c r="M20" s="542">
        <f>'0910 Monthly '!Y21-'0910 Monthly '!E21</f>
        <v>0</v>
      </c>
      <c r="N20" s="556">
        <f t="shared" si="2"/>
        <v>1</v>
      </c>
      <c r="O20" s="540">
        <f>'0809 Monthly'!Q21-'0809 Monthly'!B21</f>
        <v>2</v>
      </c>
      <c r="P20" s="541">
        <f>'0809 Monthly'!R21-'0809 Monthly'!C21</f>
        <v>0</v>
      </c>
      <c r="Q20" s="542">
        <f>'0809 Monthly'!S21-'0809 Monthly'!D21</f>
        <v>0</v>
      </c>
      <c r="R20" s="556">
        <f t="shared" si="3"/>
        <v>2</v>
      </c>
      <c r="S20" s="540">
        <f>'0708 Monthly'!Q21-'0708 Monthly'!B21</f>
        <v>-1</v>
      </c>
      <c r="T20" s="541">
        <f>'0708 Monthly'!R21-'0708 Monthly'!C21</f>
        <v>0</v>
      </c>
      <c r="U20" s="542">
        <f>'0708 Monthly'!S21-'0708 Monthly'!D21</f>
        <v>0</v>
      </c>
      <c r="V20" s="556">
        <f t="shared" si="4"/>
        <v>-1</v>
      </c>
      <c r="W20" s="540">
        <f>'0607 Monthly'!P21-'0607 Monthly'!B21</f>
        <v>0</v>
      </c>
      <c r="X20" s="541">
        <f>'0607 Monthly'!Q21-'0607 Monthly'!C21</f>
        <v>0</v>
      </c>
      <c r="Y20" s="542">
        <f>'0607 Monthly'!R21-'0607 Monthly'!D21</f>
        <v>0</v>
      </c>
      <c r="Z20" s="556">
        <f t="shared" si="5"/>
        <v>0</v>
      </c>
      <c r="AA20" s="540"/>
      <c r="AB20" s="541"/>
      <c r="AC20" s="542"/>
      <c r="AD20" s="556"/>
      <c r="AE20" s="540">
        <f>'0405 Monthly'!P23-'0405 Monthly'!F23</f>
        <v>0</v>
      </c>
      <c r="AF20" s="540">
        <f>'0405 Monthly'!Q23-'0405 Monthly'!C23</f>
        <v>0</v>
      </c>
      <c r="AG20" s="540">
        <f>'0405 Monthly'!R23-'0405 Monthly'!D23</f>
        <v>0</v>
      </c>
      <c r="AH20" s="556">
        <f t="shared" si="6"/>
        <v>0</v>
      </c>
    </row>
    <row r="21" spans="1:34">
      <c r="A21" s="525" t="s">
        <v>240</v>
      </c>
      <c r="B21" s="524">
        <v>48</v>
      </c>
      <c r="C21" s="540">
        <f>'1112Monthly '!H22-'1112Monthly '!C22</f>
        <v>2</v>
      </c>
      <c r="D21" s="541">
        <f>'1112Monthly '!I22-'1112Monthly '!D22</f>
        <v>0</v>
      </c>
      <c r="E21" s="542">
        <f>'1112Monthly '!J22-'1112Monthly '!E22</f>
        <v>0</v>
      </c>
      <c r="F21" s="556">
        <f t="shared" si="0"/>
        <v>2</v>
      </c>
      <c r="G21" s="540">
        <f>'1011Monthly'!AE22-'1011Monthly'!C22</f>
        <v>3</v>
      </c>
      <c r="H21" s="541">
        <f>'1011Monthly'!AF22-'1011Monthly'!D22</f>
        <v>0</v>
      </c>
      <c r="I21" s="542">
        <f>'1011Monthly'!AG22-'1011Monthly'!E22</f>
        <v>-1</v>
      </c>
      <c r="J21" s="556">
        <f t="shared" si="1"/>
        <v>2</v>
      </c>
      <c r="K21" s="540">
        <f>'0910 Monthly '!W22-'0910 Monthly '!C22</f>
        <v>-6</v>
      </c>
      <c r="L21" s="541">
        <f>'0910 Monthly '!X22-'0910 Monthly '!D22</f>
        <v>-1</v>
      </c>
      <c r="M21" s="542">
        <f>'0910 Monthly '!Y22-'0910 Monthly '!E22</f>
        <v>0</v>
      </c>
      <c r="N21" s="556">
        <f t="shared" si="2"/>
        <v>-7</v>
      </c>
      <c r="O21" s="540">
        <f>'0809 Monthly'!Q22-'0809 Monthly'!B22</f>
        <v>-4</v>
      </c>
      <c r="P21" s="541">
        <f>'0809 Monthly'!R22-'0809 Monthly'!C22</f>
        <v>0</v>
      </c>
      <c r="Q21" s="542">
        <f>'0809 Monthly'!S22-'0809 Monthly'!D22</f>
        <v>0</v>
      </c>
      <c r="R21" s="556">
        <f t="shared" si="3"/>
        <v>-4</v>
      </c>
      <c r="S21" s="540">
        <f>'0708 Monthly'!Q23-'0708 Monthly'!B23</f>
        <v>0</v>
      </c>
      <c r="T21" s="541">
        <f>'0708 Monthly'!R23-'0708 Monthly'!C23</f>
        <v>0</v>
      </c>
      <c r="U21" s="542">
        <f>'0708 Monthly'!S23-'0708 Monthly'!D23</f>
        <v>0</v>
      </c>
      <c r="V21" s="556">
        <f t="shared" si="4"/>
        <v>0</v>
      </c>
      <c r="W21" s="540">
        <f>'0607 Monthly'!P23-'0607 Monthly'!B23</f>
        <v>0</v>
      </c>
      <c r="X21" s="541">
        <f>'0607 Monthly'!Q23-'0607 Monthly'!C23</f>
        <v>0</v>
      </c>
      <c r="Y21" s="542">
        <f>'0607 Monthly'!R23-'0607 Monthly'!D23</f>
        <v>0</v>
      </c>
      <c r="Z21" s="556">
        <f t="shared" si="5"/>
        <v>0</v>
      </c>
      <c r="AA21" s="540"/>
      <c r="AB21" s="541"/>
      <c r="AC21" s="542"/>
      <c r="AD21" s="556"/>
      <c r="AE21" s="540">
        <f>'0405 Monthly'!P22-'0405 Monthly'!F22</f>
        <v>0</v>
      </c>
      <c r="AF21" s="540">
        <f>'0405 Monthly'!Q22-'0405 Monthly'!C22</f>
        <v>2</v>
      </c>
      <c r="AG21" s="540">
        <f>'0405 Monthly'!R22-'0405 Monthly'!D22</f>
        <v>-2</v>
      </c>
      <c r="AH21" s="556">
        <f t="shared" si="6"/>
        <v>0</v>
      </c>
    </row>
    <row r="22" spans="1:34">
      <c r="A22" s="525" t="s">
        <v>93</v>
      </c>
      <c r="B22" s="524">
        <v>48</v>
      </c>
      <c r="C22" s="543">
        <f>'1112Monthly '!H23-'1112Monthly '!C23</f>
        <v>5</v>
      </c>
      <c r="D22" s="544">
        <f>'1112Monthly '!I23-'1112Monthly '!D23</f>
        <v>-3</v>
      </c>
      <c r="E22" s="545">
        <f>'1112Monthly '!J23-'1112Monthly '!E23</f>
        <v>0</v>
      </c>
      <c r="F22" s="557">
        <f t="shared" si="0"/>
        <v>2</v>
      </c>
      <c r="G22" s="543">
        <f>'1011Monthly'!AE23-'1011Monthly'!C23</f>
        <v>1</v>
      </c>
      <c r="H22" s="544">
        <f>'1011Monthly'!AF23-'1011Monthly'!D23</f>
        <v>0</v>
      </c>
      <c r="I22" s="545">
        <f>'1011Monthly'!AG23-'1011Monthly'!E23</f>
        <v>0</v>
      </c>
      <c r="J22" s="557">
        <f t="shared" si="1"/>
        <v>1</v>
      </c>
      <c r="K22" s="543">
        <f>'0910 Monthly '!W23-'0910 Monthly '!C23</f>
        <v>-5</v>
      </c>
      <c r="L22" s="544">
        <f>'0910 Monthly '!X23-'0910 Monthly '!D23</f>
        <v>0</v>
      </c>
      <c r="M22" s="545">
        <f>'0910 Monthly '!Y23-'0910 Monthly '!E23</f>
        <v>0</v>
      </c>
      <c r="N22" s="557">
        <f t="shared" si="2"/>
        <v>-5</v>
      </c>
      <c r="O22" s="543">
        <f>'0809 Monthly'!Q23-'0809 Monthly'!B23</f>
        <v>1</v>
      </c>
      <c r="P22" s="544">
        <f>'0809 Monthly'!R23-'0809 Monthly'!C23</f>
        <v>0</v>
      </c>
      <c r="Q22" s="545">
        <f>'0809 Monthly'!S23-'0809 Monthly'!D23</f>
        <v>0</v>
      </c>
      <c r="R22" s="557">
        <f t="shared" si="3"/>
        <v>1</v>
      </c>
      <c r="S22" s="543">
        <f>'0708 Monthly'!Q24-'0708 Monthly'!B24</f>
        <v>-4</v>
      </c>
      <c r="T22" s="544">
        <f>'0708 Monthly'!R24-'0708 Monthly'!C24</f>
        <v>0</v>
      </c>
      <c r="U22" s="545">
        <f>'0708 Monthly'!S24-'0708 Monthly'!D24</f>
        <v>0</v>
      </c>
      <c r="V22" s="557">
        <f t="shared" si="4"/>
        <v>-4</v>
      </c>
      <c r="W22" s="543">
        <f>'0607 Monthly'!P24-'0607 Monthly'!B24</f>
        <v>-2</v>
      </c>
      <c r="X22" s="544">
        <f>'0607 Monthly'!Q24-'0607 Monthly'!C24</f>
        <v>0</v>
      </c>
      <c r="Y22" s="545">
        <f>'0607 Monthly'!R24-'0607 Monthly'!D24</f>
        <v>0</v>
      </c>
      <c r="Z22" s="557">
        <f t="shared" si="5"/>
        <v>-2</v>
      </c>
      <c r="AA22" s="543"/>
      <c r="AB22" s="544"/>
      <c r="AC22" s="545"/>
      <c r="AD22" s="557"/>
      <c r="AE22" s="543">
        <f>'0405 Monthly'!P25-'0405 Monthly'!F25</f>
        <v>1</v>
      </c>
      <c r="AF22" s="543">
        <f>'0405 Monthly'!Q25-'0405 Monthly'!C25</f>
        <v>0</v>
      </c>
      <c r="AG22" s="543">
        <f>'0405 Monthly'!R25-'0405 Monthly'!D25</f>
        <v>0</v>
      </c>
      <c r="AH22" s="557">
        <f t="shared" si="6"/>
        <v>1</v>
      </c>
    </row>
    <row r="23" spans="1:34" ht="14.4" thickBot="1">
      <c r="A23" s="529" t="s">
        <v>110</v>
      </c>
      <c r="B23" s="530">
        <f>SUM(B4:B22)</f>
        <v>1008</v>
      </c>
      <c r="C23" s="552">
        <f>SUM(C4:C22)</f>
        <v>10</v>
      </c>
      <c r="D23" s="553">
        <f>SUM(D4:D22)</f>
        <v>-18</v>
      </c>
      <c r="E23" s="554">
        <f>SUM(E4:E22)</f>
        <v>-8</v>
      </c>
      <c r="F23" s="558">
        <f>SUM(C23:E23)</f>
        <v>-16</v>
      </c>
      <c r="G23" s="549">
        <f t="shared" ref="G23:M23" si="7">SUM(G4:G22)</f>
        <v>4</v>
      </c>
      <c r="H23" s="550">
        <f t="shared" si="7"/>
        <v>-26</v>
      </c>
      <c r="I23" s="551">
        <f t="shared" si="7"/>
        <v>-13</v>
      </c>
      <c r="J23" s="558">
        <f>SUM(J4:J22)</f>
        <v>-35</v>
      </c>
      <c r="K23" s="552">
        <f t="shared" si="7"/>
        <v>-9</v>
      </c>
      <c r="L23" s="553">
        <f t="shared" si="7"/>
        <v>-23</v>
      </c>
      <c r="M23" s="554">
        <f t="shared" si="7"/>
        <v>-7</v>
      </c>
      <c r="N23" s="558">
        <f t="shared" si="2"/>
        <v>-39</v>
      </c>
      <c r="O23" s="549">
        <f t="shared" ref="O23:Z23" si="8">SUM(O4:O22)</f>
        <v>-17</v>
      </c>
      <c r="P23" s="550">
        <f t="shared" si="8"/>
        <v>-21</v>
      </c>
      <c r="Q23" s="551">
        <f t="shared" si="8"/>
        <v>-6</v>
      </c>
      <c r="R23" s="558">
        <f t="shared" si="8"/>
        <v>-44</v>
      </c>
      <c r="S23" s="552">
        <f t="shared" si="8"/>
        <v>-17</v>
      </c>
      <c r="T23" s="553">
        <f t="shared" si="8"/>
        <v>-11</v>
      </c>
      <c r="U23" s="554">
        <f t="shared" si="8"/>
        <v>-9</v>
      </c>
      <c r="V23" s="558">
        <f t="shared" si="8"/>
        <v>-37</v>
      </c>
      <c r="W23" s="549">
        <f t="shared" si="8"/>
        <v>-19</v>
      </c>
      <c r="X23" s="550">
        <f t="shared" si="8"/>
        <v>-5</v>
      </c>
      <c r="Y23" s="551">
        <f t="shared" si="8"/>
        <v>-3</v>
      </c>
      <c r="Z23" s="558">
        <f t="shared" si="8"/>
        <v>-27</v>
      </c>
      <c r="AA23" s="552"/>
      <c r="AB23" s="553"/>
      <c r="AC23" s="554"/>
      <c r="AD23" s="558"/>
      <c r="AE23" s="549">
        <f>SUM(AE4:AE22)</f>
        <v>-6</v>
      </c>
      <c r="AF23" s="550">
        <f>SUM(AF4:AF22)</f>
        <v>-34</v>
      </c>
      <c r="AG23" s="550">
        <f>SUM(AG4:AG22)</f>
        <v>-25</v>
      </c>
      <c r="AH23" s="558">
        <f>SUM(AH4:AH22)</f>
        <v>-65</v>
      </c>
    </row>
    <row r="24" spans="1:34" ht="14.4" thickTop="1">
      <c r="A24" s="531"/>
      <c r="C24" s="612" t="s">
        <v>256</v>
      </c>
      <c r="D24" s="613"/>
      <c r="E24" s="613"/>
      <c r="F24" s="614"/>
      <c r="G24" s="612" t="s">
        <v>254</v>
      </c>
      <c r="H24" s="613"/>
      <c r="I24" s="613"/>
      <c r="J24" s="614"/>
      <c r="K24" s="612" t="s">
        <v>254</v>
      </c>
      <c r="L24" s="613"/>
      <c r="M24" s="613"/>
      <c r="N24" s="614"/>
      <c r="O24" s="612" t="s">
        <v>245</v>
      </c>
      <c r="P24" s="613"/>
      <c r="Q24" s="613"/>
      <c r="R24" s="614"/>
      <c r="S24" s="612" t="s">
        <v>245</v>
      </c>
      <c r="T24" s="613"/>
      <c r="U24" s="613"/>
      <c r="V24" s="614"/>
      <c r="W24" s="612" t="s">
        <v>254</v>
      </c>
      <c r="X24" s="613"/>
      <c r="Y24" s="613"/>
      <c r="Z24" s="614"/>
      <c r="AA24" s="612"/>
      <c r="AB24" s="613"/>
      <c r="AC24" s="613"/>
      <c r="AD24" s="614"/>
      <c r="AE24" s="612" t="s">
        <v>254</v>
      </c>
      <c r="AF24" s="613"/>
      <c r="AG24" s="613"/>
      <c r="AH24" s="614"/>
    </row>
    <row r="25" spans="1:34">
      <c r="A25" s="531"/>
    </row>
    <row r="26" spans="1:34">
      <c r="A26" s="618" t="s">
        <v>74</v>
      </c>
      <c r="B26" s="520"/>
      <c r="C26" s="607" t="s">
        <v>76</v>
      </c>
      <c r="D26" s="608"/>
      <c r="E26" s="609"/>
      <c r="F26" s="610" t="s">
        <v>13</v>
      </c>
      <c r="G26" s="607" t="s">
        <v>76</v>
      </c>
      <c r="H26" s="608"/>
      <c r="I26" s="609"/>
      <c r="J26" s="610" t="s">
        <v>13</v>
      </c>
      <c r="K26" s="607" t="s">
        <v>76</v>
      </c>
      <c r="L26" s="608"/>
      <c r="M26" s="609"/>
      <c r="N26" s="610" t="s">
        <v>13</v>
      </c>
      <c r="O26" s="607" t="s">
        <v>76</v>
      </c>
      <c r="P26" s="608"/>
      <c r="Q26" s="609"/>
      <c r="R26" s="610" t="s">
        <v>13</v>
      </c>
      <c r="S26" s="607" t="s">
        <v>76</v>
      </c>
      <c r="T26" s="608"/>
      <c r="U26" s="609"/>
      <c r="V26" s="610" t="s">
        <v>13</v>
      </c>
      <c r="W26" s="607" t="s">
        <v>76</v>
      </c>
      <c r="X26" s="608"/>
      <c r="Y26" s="609"/>
      <c r="Z26" s="610" t="s">
        <v>13</v>
      </c>
      <c r="AA26" s="607" t="s">
        <v>76</v>
      </c>
      <c r="AB26" s="608"/>
      <c r="AC26" s="609"/>
      <c r="AD26" s="610" t="s">
        <v>13</v>
      </c>
      <c r="AE26" s="607" t="s">
        <v>76</v>
      </c>
      <c r="AF26" s="608"/>
      <c r="AG26" s="609"/>
      <c r="AH26" s="610" t="s">
        <v>13</v>
      </c>
    </row>
    <row r="27" spans="1:34">
      <c r="A27" s="619" t="s">
        <v>74</v>
      </c>
      <c r="B27" s="521" t="s">
        <v>12</v>
      </c>
      <c r="C27" s="522" t="s">
        <v>71</v>
      </c>
      <c r="D27" s="522" t="s">
        <v>72</v>
      </c>
      <c r="E27" s="522" t="s">
        <v>73</v>
      </c>
      <c r="F27" s="611" t="s">
        <v>13</v>
      </c>
      <c r="G27" s="522" t="s">
        <v>71</v>
      </c>
      <c r="H27" s="522" t="s">
        <v>72</v>
      </c>
      <c r="I27" s="522" t="s">
        <v>73</v>
      </c>
      <c r="J27" s="611" t="s">
        <v>13</v>
      </c>
      <c r="K27" s="522" t="s">
        <v>71</v>
      </c>
      <c r="L27" s="522" t="s">
        <v>72</v>
      </c>
      <c r="M27" s="522" t="s">
        <v>73</v>
      </c>
      <c r="N27" s="611" t="s">
        <v>13</v>
      </c>
      <c r="O27" s="522" t="s">
        <v>71</v>
      </c>
      <c r="P27" s="522" t="s">
        <v>72</v>
      </c>
      <c r="Q27" s="522" t="s">
        <v>73</v>
      </c>
      <c r="R27" s="611" t="s">
        <v>13</v>
      </c>
      <c r="S27" s="522" t="s">
        <v>71</v>
      </c>
      <c r="T27" s="522" t="s">
        <v>72</v>
      </c>
      <c r="U27" s="522" t="s">
        <v>73</v>
      </c>
      <c r="V27" s="611" t="s">
        <v>13</v>
      </c>
      <c r="W27" s="522" t="s">
        <v>71</v>
      </c>
      <c r="X27" s="522" t="s">
        <v>72</v>
      </c>
      <c r="Y27" s="522" t="s">
        <v>73</v>
      </c>
      <c r="Z27" s="611" t="s">
        <v>13</v>
      </c>
      <c r="AA27" s="522" t="s">
        <v>71</v>
      </c>
      <c r="AB27" s="522" t="s">
        <v>72</v>
      </c>
      <c r="AC27" s="522" t="s">
        <v>73</v>
      </c>
      <c r="AD27" s="611" t="s">
        <v>13</v>
      </c>
      <c r="AE27" s="522" t="s">
        <v>71</v>
      </c>
      <c r="AF27" s="522" t="s">
        <v>72</v>
      </c>
      <c r="AG27" s="522" t="s">
        <v>73</v>
      </c>
      <c r="AH27" s="611" t="s">
        <v>13</v>
      </c>
    </row>
    <row r="28" spans="1:34">
      <c r="A28" s="523" t="s">
        <v>2</v>
      </c>
      <c r="B28" s="532">
        <v>73.158321071769976</v>
      </c>
      <c r="C28" s="537">
        <f>'1112Monthly '!H29-'1112Monthly '!C29</f>
        <v>1</v>
      </c>
      <c r="D28" s="538">
        <f>'1112Monthly '!I29-'1112Monthly '!D29</f>
        <v>-2</v>
      </c>
      <c r="E28" s="539">
        <f>'1112Monthly '!J29-'1112Monthly '!E29</f>
        <v>0</v>
      </c>
      <c r="F28" s="555">
        <f>SUM(C28:E28)</f>
        <v>-1</v>
      </c>
      <c r="G28" s="537">
        <f>'1011Monthly'!AE28-'1011Monthly'!C28</f>
        <v>4</v>
      </c>
      <c r="H28" s="538">
        <f>'1011Monthly'!AF28-'1011Monthly'!D28</f>
        <v>-2</v>
      </c>
      <c r="I28" s="539">
        <f>'1011Monthly'!AG28-'1011Monthly'!E28</f>
        <v>0</v>
      </c>
      <c r="J28" s="555">
        <f>SUM(G28:I28)</f>
        <v>2</v>
      </c>
      <c r="K28" s="537">
        <f>'0910 Monthly '!W28-'0910 Monthly '!C28</f>
        <v>-1</v>
      </c>
      <c r="L28" s="538">
        <f>'0910 Monthly '!X28-'0910 Monthly '!D28</f>
        <v>1</v>
      </c>
      <c r="M28" s="539">
        <f>'0910 Monthly '!Y28-'0910 Monthly '!E28</f>
        <v>0</v>
      </c>
      <c r="N28" s="555">
        <f>SUM(K28:M28)</f>
        <v>0</v>
      </c>
      <c r="O28" s="537">
        <f>'0809 Monthly'!Q28-'0809 Monthly'!B28</f>
        <v>-2</v>
      </c>
      <c r="P28" s="538">
        <f>'0809 Monthly'!R28-'0809 Monthly'!C28</f>
        <v>-2</v>
      </c>
      <c r="Q28" s="539">
        <f>'0809 Monthly'!S28-'0809 Monthly'!D28</f>
        <v>0</v>
      </c>
      <c r="R28" s="555">
        <f>SUM(O28:Q28)</f>
        <v>-4</v>
      </c>
      <c r="S28" s="537">
        <f>'0708 Monthly'!Q29-'0708 Monthly'!B29</f>
        <v>-4</v>
      </c>
      <c r="T28" s="538">
        <f>'0708 Monthly'!R29-'0708 Monthly'!C29</f>
        <v>-1</v>
      </c>
      <c r="U28" s="539">
        <f>'0708 Monthly'!S29-'0708 Monthly'!D29</f>
        <v>1</v>
      </c>
      <c r="V28" s="555">
        <f>SUM(S28:U28)</f>
        <v>-4</v>
      </c>
      <c r="W28" s="537">
        <f>'0607 Monthly'!K30-'0607 Monthly'!B30</f>
        <v>1</v>
      </c>
      <c r="X28" s="538">
        <f>'0607 Monthly'!L30-'0607 Monthly'!C30</f>
        <v>1</v>
      </c>
      <c r="Y28" s="539">
        <f>'0607 Monthly'!M30-'0607 Monthly'!D30</f>
        <v>-1</v>
      </c>
      <c r="Z28" s="555">
        <f>SUM(W28:Y28)</f>
        <v>1</v>
      </c>
      <c r="AA28" s="537"/>
      <c r="AB28" s="538"/>
      <c r="AC28" s="539"/>
      <c r="AD28" s="555"/>
      <c r="AE28" s="537"/>
      <c r="AF28" s="538"/>
      <c r="AG28" s="539"/>
      <c r="AH28" s="555"/>
    </row>
    <row r="29" spans="1:34">
      <c r="A29" s="525" t="s">
        <v>83</v>
      </c>
      <c r="B29" s="532">
        <v>86.062595241462049</v>
      </c>
      <c r="C29" s="540">
        <f>'1112Monthly '!H30-'1112Monthly '!C30</f>
        <v>-6</v>
      </c>
      <c r="D29" s="541">
        <f>'1112Monthly '!I30-'1112Monthly '!D30</f>
        <v>-2</v>
      </c>
      <c r="E29" s="542">
        <f>'1112Monthly '!J30-'1112Monthly '!E30</f>
        <v>1</v>
      </c>
      <c r="F29" s="556">
        <f t="shared" ref="F29:F39" si="9">SUM(C29:E29)</f>
        <v>-7</v>
      </c>
      <c r="G29" s="540">
        <f>'1011Monthly'!AE29-'1011Monthly'!C29</f>
        <v>-1</v>
      </c>
      <c r="H29" s="541">
        <f>'1011Monthly'!AF29-'1011Monthly'!D29</f>
        <v>-5</v>
      </c>
      <c r="I29" s="542">
        <f>'1011Monthly'!AG29-'1011Monthly'!E29</f>
        <v>-2</v>
      </c>
      <c r="J29" s="556">
        <f t="shared" ref="J29:J38" si="10">SUM(G29:I29)</f>
        <v>-8</v>
      </c>
      <c r="K29" s="540">
        <f>'0910 Monthly '!W29-'0910 Monthly '!C29</f>
        <v>1</v>
      </c>
      <c r="L29" s="541">
        <f>'0910 Monthly '!X29-'0910 Monthly '!D29</f>
        <v>-3</v>
      </c>
      <c r="M29" s="542">
        <f>'0910 Monthly '!Y29-'0910 Monthly '!E29</f>
        <v>0</v>
      </c>
      <c r="N29" s="556">
        <f t="shared" ref="N29:N39" si="11">SUM(K29:M29)</f>
        <v>-2</v>
      </c>
      <c r="O29" s="540">
        <f>'0809 Monthly'!Q29-'0809 Monthly'!B29</f>
        <v>0</v>
      </c>
      <c r="P29" s="541">
        <f>'0809 Monthly'!R29-'0809 Monthly'!C29</f>
        <v>-3</v>
      </c>
      <c r="Q29" s="542">
        <f>'0809 Monthly'!S29-'0809 Monthly'!D29</f>
        <v>0</v>
      </c>
      <c r="R29" s="556">
        <f t="shared" ref="R29:R39" si="12">SUM(O29:Q29)</f>
        <v>-3</v>
      </c>
      <c r="S29" s="540">
        <f>'0708 Monthly'!Q30-'0708 Monthly'!B30</f>
        <v>-3</v>
      </c>
      <c r="T29" s="541">
        <f>'0708 Monthly'!R30-'0708 Monthly'!C30</f>
        <v>-1</v>
      </c>
      <c r="U29" s="542">
        <f>'0708 Monthly'!S30-'0708 Monthly'!D30</f>
        <v>-1</v>
      </c>
      <c r="V29" s="556">
        <f t="shared" ref="V29:V39" si="13">SUM(S29:U29)</f>
        <v>-5</v>
      </c>
      <c r="W29" s="540">
        <f>'0607 Monthly'!K31-'0607 Monthly'!B31</f>
        <v>-2</v>
      </c>
      <c r="X29" s="541">
        <f>'0607 Monthly'!L31-'0607 Monthly'!C31</f>
        <v>0</v>
      </c>
      <c r="Y29" s="542">
        <f>'0607 Monthly'!M31-'0607 Monthly'!D31</f>
        <v>-1</v>
      </c>
      <c r="Z29" s="556">
        <f t="shared" ref="Z29:Z39" si="14">SUM(W29:Y29)</f>
        <v>-3</v>
      </c>
      <c r="AA29" s="540"/>
      <c r="AB29" s="541"/>
      <c r="AC29" s="542"/>
      <c r="AD29" s="556"/>
      <c r="AE29" s="540"/>
      <c r="AF29" s="541"/>
      <c r="AG29" s="542"/>
      <c r="AH29" s="556"/>
    </row>
    <row r="30" spans="1:34">
      <c r="A30" s="525" t="s">
        <v>4</v>
      </c>
      <c r="B30" s="532">
        <v>93.302370236447558</v>
      </c>
      <c r="C30" s="540">
        <f>'1112Monthly '!H31-'1112Monthly '!C31</f>
        <v>3</v>
      </c>
      <c r="D30" s="541">
        <f>'1112Monthly '!I31-'1112Monthly '!D31</f>
        <v>-3</v>
      </c>
      <c r="E30" s="542">
        <f>'1112Monthly '!J31-'1112Monthly '!E31</f>
        <v>0</v>
      </c>
      <c r="F30" s="556">
        <f t="shared" si="9"/>
        <v>0</v>
      </c>
      <c r="G30" s="540">
        <f>'1011Monthly'!AE30-'1011Monthly'!C30</f>
        <v>0</v>
      </c>
      <c r="H30" s="541">
        <f>'1011Monthly'!AF30-'1011Monthly'!D30</f>
        <v>0</v>
      </c>
      <c r="I30" s="542">
        <f>'1011Monthly'!AG30-'1011Monthly'!E30</f>
        <v>-1</v>
      </c>
      <c r="J30" s="556">
        <f t="shared" si="10"/>
        <v>-1</v>
      </c>
      <c r="K30" s="540">
        <f>'0910 Monthly '!W30-'0910 Monthly '!C30</f>
        <v>-1</v>
      </c>
      <c r="L30" s="541">
        <f>'0910 Monthly '!X30-'0910 Monthly '!D30</f>
        <v>0</v>
      </c>
      <c r="M30" s="542">
        <f>'0910 Monthly '!Y30-'0910 Monthly '!E30</f>
        <v>0</v>
      </c>
      <c r="N30" s="556">
        <f t="shared" si="11"/>
        <v>-1</v>
      </c>
      <c r="O30" s="540">
        <f>'0809 Monthly'!Q30-'0809 Monthly'!B30</f>
        <v>-6</v>
      </c>
      <c r="P30" s="541">
        <f>'0809 Monthly'!R30-'0809 Monthly'!C30</f>
        <v>-1</v>
      </c>
      <c r="Q30" s="542">
        <f>'0809 Monthly'!S30-'0809 Monthly'!D30</f>
        <v>1</v>
      </c>
      <c r="R30" s="556">
        <f t="shared" si="12"/>
        <v>-6</v>
      </c>
      <c r="S30" s="540">
        <f>'0708 Monthly'!Q31-'0708 Monthly'!B31</f>
        <v>-4</v>
      </c>
      <c r="T30" s="541">
        <f>'0708 Monthly'!R31-'0708 Monthly'!C31</f>
        <v>0</v>
      </c>
      <c r="U30" s="542">
        <f>'0708 Monthly'!S31-'0708 Monthly'!D31</f>
        <v>-1</v>
      </c>
      <c r="V30" s="556">
        <f t="shared" si="13"/>
        <v>-5</v>
      </c>
      <c r="W30" s="540">
        <f>'0607 Monthly'!K32-'0607 Monthly'!B32</f>
        <v>1</v>
      </c>
      <c r="X30" s="541">
        <f>'0607 Monthly'!L32-'0607 Monthly'!C32</f>
        <v>0</v>
      </c>
      <c r="Y30" s="542">
        <f>'0607 Monthly'!M32-'0607 Monthly'!D32</f>
        <v>0</v>
      </c>
      <c r="Z30" s="556">
        <f t="shared" si="14"/>
        <v>1</v>
      </c>
      <c r="AA30" s="540"/>
      <c r="AB30" s="541"/>
      <c r="AC30" s="542"/>
      <c r="AD30" s="556"/>
      <c r="AE30" s="540"/>
      <c r="AF30" s="541"/>
      <c r="AG30" s="542"/>
      <c r="AH30" s="556"/>
    </row>
    <row r="31" spans="1:34">
      <c r="A31" s="525" t="s">
        <v>5</v>
      </c>
      <c r="B31" s="532">
        <v>77.925958560986629</v>
      </c>
      <c r="C31" s="540">
        <f>'1112Monthly '!H32-'1112Monthly '!C32</f>
        <v>0</v>
      </c>
      <c r="D31" s="541">
        <f>'1112Monthly '!I32-'1112Monthly '!D32</f>
        <v>-1</v>
      </c>
      <c r="E31" s="542">
        <f>'1112Monthly '!J32-'1112Monthly '!E32</f>
        <v>0</v>
      </c>
      <c r="F31" s="556">
        <f t="shared" si="9"/>
        <v>-1</v>
      </c>
      <c r="G31" s="540">
        <f>'1011Monthly'!AE31-'1011Monthly'!C31</f>
        <v>-1</v>
      </c>
      <c r="H31" s="541">
        <f>'1011Monthly'!AF31-'1011Monthly'!D31</f>
        <v>-3</v>
      </c>
      <c r="I31" s="542">
        <f>'1011Monthly'!AG31-'1011Monthly'!E31</f>
        <v>-2</v>
      </c>
      <c r="J31" s="556">
        <f t="shared" si="10"/>
        <v>-6</v>
      </c>
      <c r="K31" s="540">
        <f>'0910 Monthly '!W31-'0910 Monthly '!C31</f>
        <v>-2</v>
      </c>
      <c r="L31" s="541">
        <f>'0910 Monthly '!X31-'0910 Monthly '!D31</f>
        <v>-3</v>
      </c>
      <c r="M31" s="542">
        <f>'0910 Monthly '!Y31-'0910 Monthly '!E31</f>
        <v>0</v>
      </c>
      <c r="N31" s="556">
        <f t="shared" si="11"/>
        <v>-5</v>
      </c>
      <c r="O31" s="540">
        <f>'0809 Monthly'!Q31-'0809 Monthly'!B31</f>
        <v>-3</v>
      </c>
      <c r="P31" s="541">
        <f>'0809 Monthly'!R31-'0809 Monthly'!C31</f>
        <v>-2</v>
      </c>
      <c r="Q31" s="542">
        <f>'0809 Monthly'!S31-'0809 Monthly'!D31</f>
        <v>-1</v>
      </c>
      <c r="R31" s="556">
        <f t="shared" si="12"/>
        <v>-6</v>
      </c>
      <c r="S31" s="540">
        <f>'0708 Monthly'!Q32-'0708 Monthly'!B32</f>
        <v>0</v>
      </c>
      <c r="T31" s="541">
        <f>'0708 Monthly'!R32-'0708 Monthly'!C32</f>
        <v>0</v>
      </c>
      <c r="U31" s="542">
        <f>'0708 Monthly'!S32-'0708 Monthly'!D32</f>
        <v>1</v>
      </c>
      <c r="V31" s="556">
        <f t="shared" si="13"/>
        <v>1</v>
      </c>
      <c r="W31" s="540">
        <f>'0607 Monthly'!K33-'0607 Monthly'!B33</f>
        <v>-1</v>
      </c>
      <c r="X31" s="541">
        <f>'0607 Monthly'!L33-'0607 Monthly'!C33</f>
        <v>0</v>
      </c>
      <c r="Y31" s="542">
        <f>'0607 Monthly'!M33-'0607 Monthly'!D33</f>
        <v>0</v>
      </c>
      <c r="Z31" s="556">
        <f t="shared" si="14"/>
        <v>-1</v>
      </c>
      <c r="AA31" s="540"/>
      <c r="AB31" s="541"/>
      <c r="AC31" s="542"/>
      <c r="AD31" s="556"/>
      <c r="AE31" s="540"/>
      <c r="AF31" s="541"/>
      <c r="AG31" s="542"/>
      <c r="AH31" s="556"/>
    </row>
    <row r="32" spans="1:34">
      <c r="A32" s="525" t="s">
        <v>6</v>
      </c>
      <c r="B32" s="532">
        <v>79.143119952450249</v>
      </c>
      <c r="C32" s="540">
        <f>'1112Monthly '!H33-'1112Monthly '!C33</f>
        <v>4</v>
      </c>
      <c r="D32" s="541">
        <f>'1112Monthly '!I33-'1112Monthly '!D33</f>
        <v>-3</v>
      </c>
      <c r="E32" s="542">
        <f>'1112Monthly '!J33-'1112Monthly '!E33</f>
        <v>-1</v>
      </c>
      <c r="F32" s="556">
        <f t="shared" si="9"/>
        <v>0</v>
      </c>
      <c r="G32" s="540">
        <f>'1011Monthly'!AE32-'1011Monthly'!C32</f>
        <v>2</v>
      </c>
      <c r="H32" s="541">
        <f>'1011Monthly'!AF32-'1011Monthly'!D32</f>
        <v>1</v>
      </c>
      <c r="I32" s="542">
        <f>'1011Monthly'!AG32-'1011Monthly'!E32</f>
        <v>-1</v>
      </c>
      <c r="J32" s="556">
        <f t="shared" si="10"/>
        <v>2</v>
      </c>
      <c r="K32" s="540">
        <f>'0910 Monthly '!W32-'0910 Monthly '!C32</f>
        <v>-1</v>
      </c>
      <c r="L32" s="541">
        <f>'0910 Monthly '!X32-'0910 Monthly '!D32</f>
        <v>-2</v>
      </c>
      <c r="M32" s="542">
        <f>'0910 Monthly '!Y32-'0910 Monthly '!E32</f>
        <v>1</v>
      </c>
      <c r="N32" s="556">
        <f t="shared" si="11"/>
        <v>-2</v>
      </c>
      <c r="O32" s="540">
        <f>'0809 Monthly'!Q32-'0809 Monthly'!B32</f>
        <v>-5</v>
      </c>
      <c r="P32" s="541">
        <f>'0809 Monthly'!R32-'0809 Monthly'!C32</f>
        <v>-1</v>
      </c>
      <c r="Q32" s="542">
        <f>'0809 Monthly'!S32-'0809 Monthly'!D32</f>
        <v>0</v>
      </c>
      <c r="R32" s="556">
        <f t="shared" si="12"/>
        <v>-6</v>
      </c>
      <c r="S32" s="540">
        <f>'0708 Monthly'!Q33-'0708 Monthly'!B33</f>
        <v>-3</v>
      </c>
      <c r="T32" s="541">
        <f>'0708 Monthly'!R33-'0708 Monthly'!C33</f>
        <v>0</v>
      </c>
      <c r="U32" s="542">
        <f>'0708 Monthly'!S33-'0708 Monthly'!D33</f>
        <v>-1</v>
      </c>
      <c r="V32" s="556">
        <f t="shared" si="13"/>
        <v>-4</v>
      </c>
      <c r="W32" s="540">
        <f>'0607 Monthly'!K34-'0607 Monthly'!B34</f>
        <v>-2</v>
      </c>
      <c r="X32" s="541">
        <f>'0607 Monthly'!L34-'0607 Monthly'!C34</f>
        <v>-1</v>
      </c>
      <c r="Y32" s="542">
        <f>'0607 Monthly'!M34-'0607 Monthly'!D34</f>
        <v>0</v>
      </c>
      <c r="Z32" s="556">
        <f t="shared" si="14"/>
        <v>-3</v>
      </c>
      <c r="AA32" s="540"/>
      <c r="AB32" s="541"/>
      <c r="AC32" s="542"/>
      <c r="AD32" s="556"/>
      <c r="AE32" s="540"/>
      <c r="AF32" s="541"/>
      <c r="AG32" s="542"/>
      <c r="AH32" s="556"/>
    </row>
    <row r="33" spans="1:34">
      <c r="A33" s="533" t="s">
        <v>7</v>
      </c>
      <c r="B33" s="534">
        <v>51.145988256700164</v>
      </c>
      <c r="C33" s="546">
        <f>'1112Monthly '!H34-'1112Monthly '!C34</f>
        <v>-1</v>
      </c>
      <c r="D33" s="547">
        <f>'1112Monthly '!I34-'1112Monthly '!D34</f>
        <v>1</v>
      </c>
      <c r="E33" s="548">
        <f>'1112Monthly '!J34-'1112Monthly '!E34</f>
        <v>-1</v>
      </c>
      <c r="F33" s="559">
        <f t="shared" si="9"/>
        <v>-1</v>
      </c>
      <c r="G33" s="546">
        <f>'1011Monthly'!AE33-'1011Monthly'!C33</f>
        <v>1</v>
      </c>
      <c r="H33" s="547">
        <f>'1011Monthly'!AF33-'1011Monthly'!D33</f>
        <v>0</v>
      </c>
      <c r="I33" s="548">
        <f>'1011Monthly'!AG33-'1011Monthly'!E33</f>
        <v>-1</v>
      </c>
      <c r="J33" s="559">
        <f t="shared" si="10"/>
        <v>0</v>
      </c>
      <c r="K33" s="546">
        <f>'0910 Monthly '!W33-'0910 Monthly '!C33</f>
        <v>-5</v>
      </c>
      <c r="L33" s="547">
        <f>'0910 Monthly '!X33-'0910 Monthly '!D33</f>
        <v>-2</v>
      </c>
      <c r="M33" s="548">
        <f>'0910 Monthly '!Y33-'0910 Monthly '!E33</f>
        <v>0</v>
      </c>
      <c r="N33" s="559">
        <f t="shared" si="11"/>
        <v>-7</v>
      </c>
      <c r="O33" s="546">
        <f>'0809 Monthly'!Q33-'0809 Monthly'!B33</f>
        <v>-3</v>
      </c>
      <c r="P33" s="547">
        <f>'0809 Monthly'!R33-'0809 Monthly'!C33</f>
        <v>-2</v>
      </c>
      <c r="Q33" s="548">
        <f>'0809 Monthly'!S33-'0809 Monthly'!D33</f>
        <v>-1</v>
      </c>
      <c r="R33" s="559">
        <f t="shared" si="12"/>
        <v>-6</v>
      </c>
      <c r="S33" s="546">
        <f>'0708 Monthly'!Q34-'0708 Monthly'!B34</f>
        <v>0</v>
      </c>
      <c r="T33" s="547">
        <f>'0708 Monthly'!R34-'0708 Monthly'!C34</f>
        <v>0</v>
      </c>
      <c r="U33" s="548">
        <f>'0708 Monthly'!S34-'0708 Monthly'!D34</f>
        <v>0</v>
      </c>
      <c r="V33" s="559">
        <f t="shared" si="13"/>
        <v>0</v>
      </c>
      <c r="W33" s="546">
        <f>'0607 Monthly'!K35-'0607 Monthly'!B35</f>
        <v>1</v>
      </c>
      <c r="X33" s="547">
        <f>'0607 Monthly'!L35-'0607 Monthly'!C35</f>
        <v>0</v>
      </c>
      <c r="Y33" s="548">
        <f>'0607 Monthly'!M35-'0607 Monthly'!D35</f>
        <v>0</v>
      </c>
      <c r="Z33" s="559">
        <f t="shared" si="14"/>
        <v>1</v>
      </c>
      <c r="AA33" s="546"/>
      <c r="AB33" s="547"/>
      <c r="AC33" s="548"/>
      <c r="AD33" s="559"/>
      <c r="AE33" s="546"/>
      <c r="AF33" s="547"/>
      <c r="AG33" s="548"/>
      <c r="AH33" s="559"/>
    </row>
    <row r="34" spans="1:34">
      <c r="A34" s="525" t="s">
        <v>8</v>
      </c>
      <c r="B34" s="532">
        <v>296.31920686977298</v>
      </c>
      <c r="C34" s="540">
        <f>'1112Monthly '!H35-'1112Monthly '!C35</f>
        <v>1</v>
      </c>
      <c r="D34" s="541">
        <f>'1112Monthly '!I35-'1112Monthly '!D35</f>
        <v>-1</v>
      </c>
      <c r="E34" s="542">
        <f>'1112Monthly '!J35-'1112Monthly '!E35</f>
        <v>-3</v>
      </c>
      <c r="F34" s="556">
        <f t="shared" si="9"/>
        <v>-3</v>
      </c>
      <c r="G34" s="540">
        <f>'1011Monthly'!AE34-'1011Monthly'!C34</f>
        <v>-9</v>
      </c>
      <c r="H34" s="541">
        <f>'1011Monthly'!AF34-'1011Monthly'!D34</f>
        <v>-9</v>
      </c>
      <c r="I34" s="542">
        <f>'1011Monthly'!AG34-'1011Monthly'!E34</f>
        <v>-4</v>
      </c>
      <c r="J34" s="556">
        <f t="shared" si="10"/>
        <v>-22</v>
      </c>
      <c r="K34" s="540">
        <f>'0910 Monthly '!W34-'0910 Monthly '!C34</f>
        <v>1</v>
      </c>
      <c r="L34" s="541">
        <f>'0910 Monthly '!X34-'0910 Monthly '!D34</f>
        <v>-5</v>
      </c>
      <c r="M34" s="542">
        <f>'0910 Monthly '!Y34-'0910 Monthly '!E34</f>
        <v>-3</v>
      </c>
      <c r="N34" s="556">
        <f t="shared" si="11"/>
        <v>-7</v>
      </c>
      <c r="O34" s="540">
        <f>'0809 Monthly'!Q34-'0809 Monthly'!B34</f>
        <v>-8</v>
      </c>
      <c r="P34" s="541">
        <f>'0809 Monthly'!R34-'0809 Monthly'!C34</f>
        <v>-6</v>
      </c>
      <c r="Q34" s="542">
        <f>'0809 Monthly'!S34-'0809 Monthly'!D34</f>
        <v>1</v>
      </c>
      <c r="R34" s="556">
        <f t="shared" si="12"/>
        <v>-13</v>
      </c>
      <c r="S34" s="540">
        <f>'0708 Monthly'!Q35-'0708 Monthly'!B35</f>
        <v>-9</v>
      </c>
      <c r="T34" s="541">
        <f>'0708 Monthly'!R35-'0708 Monthly'!C35</f>
        <v>-7</v>
      </c>
      <c r="U34" s="542">
        <f>'0708 Monthly'!S35-'0708 Monthly'!D35</f>
        <v>-3</v>
      </c>
      <c r="V34" s="556">
        <f t="shared" si="13"/>
        <v>-19</v>
      </c>
      <c r="W34" s="540">
        <f>'0607 Monthly'!K36-'0607 Monthly'!B36</f>
        <v>-4</v>
      </c>
      <c r="X34" s="541">
        <f>'0607 Monthly'!L36-'0607 Monthly'!C36</f>
        <v>-2</v>
      </c>
      <c r="Y34" s="542">
        <f>'0607 Monthly'!M36-'0607 Monthly'!D36</f>
        <v>0</v>
      </c>
      <c r="Z34" s="556">
        <f t="shared" si="14"/>
        <v>-6</v>
      </c>
      <c r="AA34" s="540"/>
      <c r="AB34" s="541"/>
      <c r="AC34" s="542"/>
      <c r="AD34" s="556"/>
      <c r="AE34" s="540"/>
      <c r="AF34" s="541"/>
      <c r="AG34" s="542"/>
      <c r="AH34" s="556"/>
    </row>
    <row r="35" spans="1:34">
      <c r="A35" s="525" t="s">
        <v>9</v>
      </c>
      <c r="B35" s="532">
        <v>75.1711672563587</v>
      </c>
      <c r="C35" s="540">
        <f>'1112Monthly '!H36-'1112Monthly '!C36</f>
        <v>11</v>
      </c>
      <c r="D35" s="541">
        <f>'1112Monthly '!I36-'1112Monthly '!D36</f>
        <v>-6</v>
      </c>
      <c r="E35" s="542">
        <f>'1112Monthly '!J36-'1112Monthly '!E36</f>
        <v>-1</v>
      </c>
      <c r="F35" s="556">
        <f t="shared" si="9"/>
        <v>4</v>
      </c>
      <c r="G35" s="540">
        <f>'1011Monthly'!AE35-'1011Monthly'!C35</f>
        <v>8</v>
      </c>
      <c r="H35" s="541">
        <f>'1011Monthly'!AF35-'1011Monthly'!D35</f>
        <v>0</v>
      </c>
      <c r="I35" s="542">
        <f>'1011Monthly'!AG35-'1011Monthly'!E35</f>
        <v>0</v>
      </c>
      <c r="J35" s="556">
        <f t="shared" si="10"/>
        <v>8</v>
      </c>
      <c r="K35" s="540">
        <f>'0910 Monthly '!W35-'0910 Monthly '!C35</f>
        <v>9</v>
      </c>
      <c r="L35" s="541">
        <f>'0910 Monthly '!X35-'0910 Monthly '!D35</f>
        <v>-3</v>
      </c>
      <c r="M35" s="542">
        <f>'0910 Monthly '!Y35-'0910 Monthly '!E35</f>
        <v>-1</v>
      </c>
      <c r="N35" s="556">
        <f t="shared" si="11"/>
        <v>5</v>
      </c>
      <c r="O35" s="540">
        <f>'0809 Monthly'!Q35-'0809 Monthly'!B35</f>
        <v>6</v>
      </c>
      <c r="P35" s="541">
        <f>'0809 Monthly'!R35-'0809 Monthly'!C35</f>
        <v>0</v>
      </c>
      <c r="Q35" s="542">
        <f>'0809 Monthly'!S35-'0809 Monthly'!D35</f>
        <v>-3</v>
      </c>
      <c r="R35" s="556">
        <f t="shared" si="12"/>
        <v>3</v>
      </c>
      <c r="S35" s="540">
        <f>'0708 Monthly'!Q36-'0708 Monthly'!B36</f>
        <v>0</v>
      </c>
      <c r="T35" s="541">
        <f>'0708 Monthly'!R36-'0708 Monthly'!C36</f>
        <v>-1</v>
      </c>
      <c r="U35" s="542">
        <f>'0708 Monthly'!S36-'0708 Monthly'!D36</f>
        <v>-1</v>
      </c>
      <c r="V35" s="556">
        <f t="shared" si="13"/>
        <v>-2</v>
      </c>
      <c r="W35" s="540">
        <f>'0607 Monthly'!K37-'0607 Monthly'!B37</f>
        <v>-1</v>
      </c>
      <c r="X35" s="541">
        <f>'0607 Monthly'!L37-'0607 Monthly'!C37</f>
        <v>-1</v>
      </c>
      <c r="Y35" s="542">
        <f>'0607 Monthly'!M37-'0607 Monthly'!D37</f>
        <v>0</v>
      </c>
      <c r="Z35" s="556">
        <f t="shared" si="14"/>
        <v>-2</v>
      </c>
      <c r="AA35" s="540"/>
      <c r="AB35" s="541"/>
      <c r="AC35" s="542"/>
      <c r="AD35" s="556"/>
      <c r="AE35" s="540"/>
      <c r="AF35" s="541"/>
      <c r="AG35" s="542"/>
      <c r="AH35" s="556"/>
    </row>
    <row r="36" spans="1:34">
      <c r="A36" s="525" t="s">
        <v>10</v>
      </c>
      <c r="B36" s="532">
        <v>69.359123136279123</v>
      </c>
      <c r="C36" s="540">
        <f>'1112Monthly '!H37-'1112Monthly '!C37</f>
        <v>2</v>
      </c>
      <c r="D36" s="541">
        <f>'1112Monthly '!I37-'1112Monthly '!D37</f>
        <v>-3</v>
      </c>
      <c r="E36" s="542">
        <f>'1112Monthly '!J37-'1112Monthly '!E37</f>
        <v>-1</v>
      </c>
      <c r="F36" s="556">
        <f t="shared" si="9"/>
        <v>-2</v>
      </c>
      <c r="G36" s="540">
        <f>'1011Monthly'!AE36-'1011Monthly'!C36</f>
        <v>5</v>
      </c>
      <c r="H36" s="541">
        <f>'1011Monthly'!AF36-'1011Monthly'!D36</f>
        <v>-1</v>
      </c>
      <c r="I36" s="542">
        <f>'1011Monthly'!AG36-'1011Monthly'!E36</f>
        <v>0</v>
      </c>
      <c r="J36" s="556">
        <f t="shared" si="10"/>
        <v>4</v>
      </c>
      <c r="K36" s="540">
        <f>'0910 Monthly '!W36-'0910 Monthly '!C36</f>
        <v>-4</v>
      </c>
      <c r="L36" s="541">
        <f>'0910 Monthly '!X36-'0910 Monthly '!D36</f>
        <v>-2</v>
      </c>
      <c r="M36" s="542">
        <f>'0910 Monthly '!Y36-'0910 Monthly '!E36</f>
        <v>-2</v>
      </c>
      <c r="N36" s="556">
        <f t="shared" si="11"/>
        <v>-8</v>
      </c>
      <c r="O36" s="540">
        <f>'0809 Monthly'!Q36-'0809 Monthly'!B36</f>
        <v>-1</v>
      </c>
      <c r="P36" s="541">
        <f>'0809 Monthly'!R36-'0809 Monthly'!C36</f>
        <v>-4</v>
      </c>
      <c r="Q36" s="542">
        <f>'0809 Monthly'!S36-'0809 Monthly'!D36</f>
        <v>-3</v>
      </c>
      <c r="R36" s="556">
        <f t="shared" si="12"/>
        <v>-8</v>
      </c>
      <c r="S36" s="540">
        <f>'0708 Monthly'!Q37-'0708 Monthly'!B37</f>
        <v>0</v>
      </c>
      <c r="T36" s="541">
        <f>'0708 Monthly'!R37-'0708 Monthly'!C37</f>
        <v>1</v>
      </c>
      <c r="U36" s="542">
        <f>'0708 Monthly'!S37-'0708 Monthly'!D37</f>
        <v>-3</v>
      </c>
      <c r="V36" s="556">
        <f t="shared" si="13"/>
        <v>-2</v>
      </c>
      <c r="W36" s="540">
        <f>'0607 Monthly'!K38-'0607 Monthly'!B38</f>
        <v>-2</v>
      </c>
      <c r="X36" s="541">
        <f>'0607 Monthly'!L38-'0607 Monthly'!C38</f>
        <v>1</v>
      </c>
      <c r="Y36" s="542">
        <f>'0607 Monthly'!M38-'0607 Monthly'!D38</f>
        <v>0</v>
      </c>
      <c r="Z36" s="556">
        <f t="shared" si="14"/>
        <v>-1</v>
      </c>
      <c r="AA36" s="540"/>
      <c r="AB36" s="541"/>
      <c r="AC36" s="542"/>
      <c r="AD36" s="556"/>
      <c r="AE36" s="540"/>
      <c r="AF36" s="541"/>
      <c r="AG36" s="542"/>
      <c r="AH36" s="556"/>
    </row>
    <row r="37" spans="1:34">
      <c r="A37" s="525" t="s">
        <v>25</v>
      </c>
      <c r="B37" s="532">
        <v>46.710467574345216</v>
      </c>
      <c r="C37" s="540">
        <f>'1112Monthly '!H38-'1112Monthly '!C38</f>
        <v>-2</v>
      </c>
      <c r="D37" s="541">
        <f>'1112Monthly '!I38-'1112Monthly '!D38</f>
        <v>0</v>
      </c>
      <c r="E37" s="542">
        <f>'1112Monthly '!J38-'1112Monthly '!E38</f>
        <v>-1</v>
      </c>
      <c r="F37" s="556">
        <f t="shared" si="9"/>
        <v>-3</v>
      </c>
      <c r="G37" s="540">
        <f>'1011Monthly'!AE37-'1011Monthly'!C37</f>
        <v>3</v>
      </c>
      <c r="H37" s="541">
        <f>'1011Monthly'!AF37-'1011Monthly'!D37</f>
        <v>0</v>
      </c>
      <c r="I37" s="542">
        <f>'1011Monthly'!AG37-'1011Monthly'!E37</f>
        <v>-1</v>
      </c>
      <c r="J37" s="556">
        <f t="shared" si="10"/>
        <v>2</v>
      </c>
      <c r="K37" s="540">
        <f>'0910 Monthly '!W37-'0910 Monthly '!C37</f>
        <v>1</v>
      </c>
      <c r="L37" s="541">
        <f>'0910 Monthly '!X37-'0910 Monthly '!D37</f>
        <v>-2</v>
      </c>
      <c r="M37" s="542">
        <f>'0910 Monthly '!Y37-'0910 Monthly '!E37</f>
        <v>-2</v>
      </c>
      <c r="N37" s="556">
        <f t="shared" si="11"/>
        <v>-3</v>
      </c>
      <c r="O37" s="540">
        <f>'0809 Monthly'!Q37-'0809 Monthly'!B37</f>
        <v>-1</v>
      </c>
      <c r="P37" s="541">
        <f>'0809 Monthly'!R37-'0809 Monthly'!C37</f>
        <v>1</v>
      </c>
      <c r="Q37" s="542">
        <f>'0809 Monthly'!S37-'0809 Monthly'!D37</f>
        <v>0</v>
      </c>
      <c r="R37" s="556">
        <f t="shared" si="12"/>
        <v>0</v>
      </c>
      <c r="S37" s="540">
        <f>'0708 Monthly'!Q38-'0708 Monthly'!B38</f>
        <v>-4</v>
      </c>
      <c r="T37" s="541">
        <f>'0708 Monthly'!R38-'0708 Monthly'!C38</f>
        <v>-1</v>
      </c>
      <c r="U37" s="542">
        <f>'0708 Monthly'!S38-'0708 Monthly'!D38</f>
        <v>-1</v>
      </c>
      <c r="V37" s="556">
        <f t="shared" si="13"/>
        <v>-6</v>
      </c>
      <c r="W37" s="540">
        <f>'0607 Monthly'!K39-'0607 Monthly'!B39</f>
        <v>-1</v>
      </c>
      <c r="X37" s="541">
        <f>'0607 Monthly'!L39-'0607 Monthly'!C39</f>
        <v>0</v>
      </c>
      <c r="Y37" s="542">
        <f>'0607 Monthly'!M39-'0607 Monthly'!D39</f>
        <v>0</v>
      </c>
      <c r="Z37" s="556">
        <f t="shared" si="14"/>
        <v>-1</v>
      </c>
      <c r="AA37" s="540"/>
      <c r="AB37" s="541"/>
      <c r="AC37" s="542"/>
      <c r="AD37" s="556"/>
      <c r="AE37" s="540"/>
      <c r="AF37" s="541"/>
      <c r="AG37" s="542"/>
      <c r="AH37" s="556"/>
    </row>
    <row r="38" spans="1:34">
      <c r="A38" s="526" t="s">
        <v>11</v>
      </c>
      <c r="B38" s="532">
        <v>59.701681843427565</v>
      </c>
      <c r="C38" s="543">
        <f>'1112Monthly '!H39-'1112Monthly '!C39</f>
        <v>-3</v>
      </c>
      <c r="D38" s="544">
        <f>'1112Monthly '!I39-'1112Monthly '!D39</f>
        <v>2</v>
      </c>
      <c r="E38" s="545">
        <f>'1112Monthly '!J39-'1112Monthly '!E39</f>
        <v>-1</v>
      </c>
      <c r="F38" s="557">
        <f t="shared" si="9"/>
        <v>-2</v>
      </c>
      <c r="G38" s="543">
        <f>'1011Monthly'!AE38-'1011Monthly'!C38</f>
        <v>-8</v>
      </c>
      <c r="H38" s="544">
        <f>'1011Monthly'!AF38-'1011Monthly'!D38</f>
        <v>-7</v>
      </c>
      <c r="I38" s="545">
        <f>'1011Monthly'!AG38-'1011Monthly'!E38</f>
        <v>-1</v>
      </c>
      <c r="J38" s="557">
        <f t="shared" si="10"/>
        <v>-16</v>
      </c>
      <c r="K38" s="543">
        <f>'0910 Monthly '!W38-'0910 Monthly '!C38</f>
        <v>-7</v>
      </c>
      <c r="L38" s="544">
        <f>'0910 Monthly '!X38-'0910 Monthly '!D38</f>
        <v>-2</v>
      </c>
      <c r="M38" s="545">
        <f>'0910 Monthly '!Y38-'0910 Monthly '!E38</f>
        <v>0</v>
      </c>
      <c r="N38" s="557">
        <f t="shared" si="11"/>
        <v>-9</v>
      </c>
      <c r="O38" s="543">
        <f>'0809 Monthly'!Q38-'0809 Monthly'!B38</f>
        <v>6</v>
      </c>
      <c r="P38" s="544">
        <f>'0809 Monthly'!R38-'0809 Monthly'!C38</f>
        <v>-1</v>
      </c>
      <c r="Q38" s="545">
        <f>'0809 Monthly'!S38-'0809 Monthly'!D38</f>
        <v>0</v>
      </c>
      <c r="R38" s="557">
        <f t="shared" si="12"/>
        <v>5</v>
      </c>
      <c r="S38" s="543">
        <f>'0708 Monthly'!Q39-'0708 Monthly'!B39</f>
        <v>10</v>
      </c>
      <c r="T38" s="544">
        <f>'0708 Monthly'!R39-'0708 Monthly'!C39</f>
        <v>-1</v>
      </c>
      <c r="U38" s="545">
        <f>'0708 Monthly'!S39-'0708 Monthly'!D39</f>
        <v>-2</v>
      </c>
      <c r="V38" s="557">
        <f t="shared" si="13"/>
        <v>7</v>
      </c>
      <c r="W38" s="543">
        <f>'0607 Monthly'!K40-'0607 Monthly'!B40</f>
        <v>-5</v>
      </c>
      <c r="X38" s="544">
        <f>'0607 Monthly'!L40-'0607 Monthly'!C40</f>
        <v>0</v>
      </c>
      <c r="Y38" s="545">
        <f>'0607 Monthly'!M40-'0607 Monthly'!D40</f>
        <v>0</v>
      </c>
      <c r="Z38" s="557">
        <f t="shared" si="14"/>
        <v>-5</v>
      </c>
      <c r="AA38" s="543"/>
      <c r="AB38" s="544"/>
      <c r="AC38" s="545"/>
      <c r="AD38" s="557"/>
      <c r="AE38" s="543"/>
      <c r="AF38" s="544"/>
      <c r="AG38" s="545"/>
      <c r="AH38" s="557"/>
    </row>
    <row r="39" spans="1:34" ht="14.4" thickBot="1">
      <c r="A39" s="535" t="s">
        <v>75</v>
      </c>
      <c r="B39" s="536">
        <f>SUM(B28:B38)</f>
        <v>1008.0000000000001</v>
      </c>
      <c r="C39" s="552">
        <f>SUM(C28:C38)</f>
        <v>10</v>
      </c>
      <c r="D39" s="553">
        <f>SUM(D28:D38)</f>
        <v>-18</v>
      </c>
      <c r="E39" s="554">
        <f>SUM(E28:E38)</f>
        <v>-8</v>
      </c>
      <c r="F39" s="558">
        <f t="shared" si="9"/>
        <v>-16</v>
      </c>
      <c r="G39" s="549">
        <f>SUM(G28:G38)</f>
        <v>4</v>
      </c>
      <c r="H39" s="550">
        <f>SUM(H28:H38)</f>
        <v>-26</v>
      </c>
      <c r="I39" s="551">
        <f>SUM(I28:I38)</f>
        <v>-13</v>
      </c>
      <c r="J39" s="558">
        <f>SUM(G39:I39)</f>
        <v>-35</v>
      </c>
      <c r="K39" s="552">
        <f>SUM(K28:K38)</f>
        <v>-9</v>
      </c>
      <c r="L39" s="553">
        <f>SUM(L28:L38)</f>
        <v>-23</v>
      </c>
      <c r="M39" s="554">
        <f>SUM(M28:M38)</f>
        <v>-7</v>
      </c>
      <c r="N39" s="558">
        <f t="shared" si="11"/>
        <v>-39</v>
      </c>
      <c r="O39" s="549">
        <f>SUM(O28:O38)</f>
        <v>-17</v>
      </c>
      <c r="P39" s="550">
        <f>SUM(P28:P38)</f>
        <v>-21</v>
      </c>
      <c r="Q39" s="551">
        <f>SUM(Q28:Q38)</f>
        <v>-6</v>
      </c>
      <c r="R39" s="558">
        <f t="shared" si="12"/>
        <v>-44</v>
      </c>
      <c r="S39" s="552">
        <f>SUM(S28:S38)</f>
        <v>-17</v>
      </c>
      <c r="T39" s="553">
        <f>SUM(T28:T38)</f>
        <v>-11</v>
      </c>
      <c r="U39" s="554">
        <f>SUM(U28:U38)</f>
        <v>-11</v>
      </c>
      <c r="V39" s="558">
        <f t="shared" si="13"/>
        <v>-39</v>
      </c>
      <c r="W39" s="549">
        <f>SUM(W28:W38)</f>
        <v>-15</v>
      </c>
      <c r="X39" s="550">
        <f>SUM(X28:X38)</f>
        <v>-2</v>
      </c>
      <c r="Y39" s="551">
        <f>SUM(Y28:Y38)</f>
        <v>-2</v>
      </c>
      <c r="Z39" s="558">
        <f t="shared" si="14"/>
        <v>-19</v>
      </c>
      <c r="AA39" s="552"/>
      <c r="AB39" s="553"/>
      <c r="AC39" s="554"/>
      <c r="AD39" s="558"/>
      <c r="AE39" s="549"/>
      <c r="AF39" s="550"/>
      <c r="AG39" s="551"/>
      <c r="AH39" s="558"/>
    </row>
    <row r="40" spans="1:34" ht="14.4" thickTop="1"/>
    <row r="41" spans="1:34">
      <c r="C41" s="522" t="s">
        <v>248</v>
      </c>
      <c r="D41" s="522" t="s">
        <v>249</v>
      </c>
      <c r="E41" s="522" t="s">
        <v>250</v>
      </c>
      <c r="F41" s="560" t="s">
        <v>13</v>
      </c>
    </row>
    <row r="42" spans="1:34" ht="10.5" customHeight="1">
      <c r="A42" s="518" t="s">
        <v>241</v>
      </c>
      <c r="B42" s="603" t="s">
        <v>257</v>
      </c>
      <c r="C42" s="518">
        <f>C39</f>
        <v>10</v>
      </c>
      <c r="D42" s="518">
        <f>D39</f>
        <v>-18</v>
      </c>
      <c r="E42" s="518">
        <f>E39</f>
        <v>-8</v>
      </c>
      <c r="F42" s="518">
        <f>F39</f>
        <v>-16</v>
      </c>
      <c r="G42" s="518" t="str">
        <f>C24</f>
        <v>August to September</v>
      </c>
    </row>
    <row r="43" spans="1:34" ht="12.75" customHeight="1">
      <c r="A43" s="518" t="s">
        <v>242</v>
      </c>
      <c r="B43" s="603" t="s">
        <v>258</v>
      </c>
      <c r="C43" s="518">
        <f>G23</f>
        <v>4</v>
      </c>
      <c r="D43" s="518">
        <f>H23</f>
        <v>-26</v>
      </c>
      <c r="E43" s="518">
        <f>I23</f>
        <v>-13</v>
      </c>
      <c r="F43" s="518">
        <f>J23</f>
        <v>-35</v>
      </c>
      <c r="G43" s="518" t="str">
        <f>G24</f>
        <v>September to December</v>
      </c>
    </row>
    <row r="44" spans="1:34" ht="12.75" customHeight="1">
      <c r="A44" s="518" t="s">
        <v>243</v>
      </c>
      <c r="B44" s="603" t="s">
        <v>258</v>
      </c>
      <c r="C44" s="518">
        <f>K23</f>
        <v>-9</v>
      </c>
      <c r="D44" s="518">
        <f>L23</f>
        <v>-23</v>
      </c>
      <c r="E44" s="518">
        <f>M23</f>
        <v>-7</v>
      </c>
      <c r="F44" s="518">
        <f>N23</f>
        <v>-39</v>
      </c>
      <c r="G44" s="518" t="str">
        <f>K24</f>
        <v>September to December</v>
      </c>
    </row>
    <row r="45" spans="1:34" ht="12.75" customHeight="1">
      <c r="A45" s="518" t="s">
        <v>244</v>
      </c>
      <c r="B45" s="603" t="s">
        <v>260</v>
      </c>
      <c r="C45" s="518">
        <f>O23</f>
        <v>-17</v>
      </c>
      <c r="D45" s="518">
        <f>P23</f>
        <v>-21</v>
      </c>
      <c r="E45" s="518">
        <f>Q23</f>
        <v>-6</v>
      </c>
      <c r="F45" s="518">
        <f>R23</f>
        <v>-44</v>
      </c>
      <c r="G45" s="518" t="str">
        <f>O24</f>
        <v>September to October (no August data)</v>
      </c>
    </row>
    <row r="46" spans="1:34" ht="12.75" customHeight="1">
      <c r="A46" s="518" t="s">
        <v>246</v>
      </c>
      <c r="B46" s="603" t="s">
        <v>260</v>
      </c>
      <c r="C46" s="518">
        <f>S23</f>
        <v>-17</v>
      </c>
      <c r="D46" s="518">
        <f>T23</f>
        <v>-11</v>
      </c>
      <c r="E46" s="518">
        <f>U23</f>
        <v>-9</v>
      </c>
      <c r="F46" s="518">
        <f>V23</f>
        <v>-37</v>
      </c>
      <c r="G46" s="518" t="str">
        <f>S24</f>
        <v>September to October (no August data)</v>
      </c>
    </row>
    <row r="47" spans="1:34" ht="12.75" customHeight="1">
      <c r="A47" s="518" t="s">
        <v>247</v>
      </c>
      <c r="B47" s="603" t="s">
        <v>260</v>
      </c>
      <c r="C47" s="518">
        <f>W23</f>
        <v>-19</v>
      </c>
      <c r="D47" s="518">
        <f>X23</f>
        <v>-5</v>
      </c>
      <c r="E47" s="518">
        <f>Y23</f>
        <v>-3</v>
      </c>
      <c r="F47" s="518">
        <f>Z23</f>
        <v>-27</v>
      </c>
      <c r="G47" s="518" t="str">
        <f>W24</f>
        <v>September to December</v>
      </c>
    </row>
    <row r="48" spans="1:34" ht="12.75" customHeight="1">
      <c r="A48" s="518" t="s">
        <v>251</v>
      </c>
    </row>
    <row r="49" spans="1:7" ht="12.75" customHeight="1">
      <c r="A49" s="518" t="s">
        <v>87</v>
      </c>
      <c r="B49" s="603" t="s">
        <v>259</v>
      </c>
      <c r="C49" s="518">
        <f>AE23</f>
        <v>-6</v>
      </c>
      <c r="D49" s="518">
        <f>AF23</f>
        <v>-34</v>
      </c>
      <c r="E49" s="518">
        <f>AG23</f>
        <v>-25</v>
      </c>
      <c r="F49" s="518">
        <f>AH23</f>
        <v>-65</v>
      </c>
      <c r="G49" s="518" t="str">
        <f>AE24</f>
        <v>September to December</v>
      </c>
    </row>
  </sheetData>
  <mergeCells count="50">
    <mergeCell ref="A2:A3"/>
    <mergeCell ref="A26:A27"/>
    <mergeCell ref="C2:E2"/>
    <mergeCell ref="F2:F3"/>
    <mergeCell ref="C1:F1"/>
    <mergeCell ref="C26:E26"/>
    <mergeCell ref="F26:F27"/>
    <mergeCell ref="G2:I2"/>
    <mergeCell ref="J2:J3"/>
    <mergeCell ref="G26:I26"/>
    <mergeCell ref="J26:J27"/>
    <mergeCell ref="G1:J1"/>
    <mergeCell ref="C24:F24"/>
    <mergeCell ref="G24:J24"/>
    <mergeCell ref="V26:V27"/>
    <mergeCell ref="O24:R24"/>
    <mergeCell ref="S24:V24"/>
    <mergeCell ref="K1:N1"/>
    <mergeCell ref="K2:M2"/>
    <mergeCell ref="N2:N3"/>
    <mergeCell ref="K26:M26"/>
    <mergeCell ref="N26:N27"/>
    <mergeCell ref="O26:Q26"/>
    <mergeCell ref="K24:N24"/>
    <mergeCell ref="Z2:Z3"/>
    <mergeCell ref="W24:Z24"/>
    <mergeCell ref="O1:R1"/>
    <mergeCell ref="O2:Q2"/>
    <mergeCell ref="R2:R3"/>
    <mergeCell ref="R26:R27"/>
    <mergeCell ref="S1:V1"/>
    <mergeCell ref="S2:U2"/>
    <mergeCell ref="V2:V3"/>
    <mergeCell ref="S26:U26"/>
    <mergeCell ref="W26:Y26"/>
    <mergeCell ref="Z26:Z27"/>
    <mergeCell ref="AA1:AD1"/>
    <mergeCell ref="AA2:AC2"/>
    <mergeCell ref="AD2:AD3"/>
    <mergeCell ref="AA24:AD24"/>
    <mergeCell ref="AA26:AC26"/>
    <mergeCell ref="AD26:AD27"/>
    <mergeCell ref="W1:Z1"/>
    <mergeCell ref="W2:Y2"/>
    <mergeCell ref="AE1:AH1"/>
    <mergeCell ref="AE2:AG2"/>
    <mergeCell ref="AH2:AH3"/>
    <mergeCell ref="AE24:AH24"/>
    <mergeCell ref="AE26:AG26"/>
    <mergeCell ref="AH26:AH27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55"/>
  <sheetViews>
    <sheetView tabSelected="1" topLeftCell="A2" zoomScaleNormal="100" workbookViewId="0">
      <pane xSplit="2" ySplit="3" topLeftCell="C5" activePane="bottomRight" state="frozen"/>
      <selection activeCell="A2" sqref="A2"/>
      <selection pane="topRight" activeCell="C2" sqref="C2"/>
      <selection pane="bottomLeft" activeCell="A5" sqref="A5"/>
      <selection pane="bottomRight" activeCell="A2" sqref="A2:F40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54" t="s">
        <v>270</v>
      </c>
      <c r="D2" s="655"/>
      <c r="E2" s="655"/>
      <c r="F2" s="655"/>
      <c r="G2" s="469"/>
      <c r="H2" s="650" t="s">
        <v>271</v>
      </c>
      <c r="I2" s="650"/>
      <c r="J2" s="650"/>
      <c r="K2" s="650"/>
      <c r="L2" s="650"/>
      <c r="M2" s="651"/>
      <c r="N2" s="469"/>
      <c r="O2" s="654" t="s">
        <v>272</v>
      </c>
      <c r="P2" s="655"/>
      <c r="Q2" s="655"/>
      <c r="R2" s="655"/>
      <c r="S2" s="655"/>
      <c r="T2" s="656"/>
      <c r="U2" s="469"/>
      <c r="V2" s="649" t="s">
        <v>273</v>
      </c>
      <c r="W2" s="650"/>
      <c r="X2" s="650"/>
      <c r="Y2" s="650"/>
      <c r="Z2" s="650"/>
      <c r="AA2" s="650"/>
      <c r="AB2" s="651"/>
      <c r="AC2" s="469"/>
      <c r="AD2" s="646" t="s">
        <v>274</v>
      </c>
      <c r="AE2" s="647"/>
      <c r="AF2" s="647"/>
      <c r="AG2" s="647"/>
      <c r="AH2" s="647"/>
      <c r="AI2" s="647"/>
      <c r="AJ2" s="648"/>
      <c r="AK2" s="469"/>
      <c r="AL2" s="649" t="s">
        <v>275</v>
      </c>
      <c r="AM2" s="650"/>
      <c r="AN2" s="650"/>
      <c r="AO2" s="650"/>
      <c r="AP2" s="650"/>
      <c r="AQ2" s="650"/>
      <c r="AR2" s="651"/>
      <c r="AS2" s="469"/>
      <c r="AT2" s="646" t="s">
        <v>276</v>
      </c>
      <c r="AU2" s="647"/>
      <c r="AV2" s="647"/>
      <c r="AW2" s="647"/>
      <c r="AX2" s="647"/>
      <c r="AY2" s="647"/>
      <c r="AZ2" s="648"/>
      <c r="BA2" s="469"/>
      <c r="BB2" s="649" t="s">
        <v>277</v>
      </c>
      <c r="BC2" s="650"/>
      <c r="BD2" s="650"/>
      <c r="BE2" s="650"/>
      <c r="BF2" s="650"/>
      <c r="BG2" s="650"/>
      <c r="BH2" s="651"/>
      <c r="BI2" s="469"/>
      <c r="BJ2" s="646" t="s">
        <v>278</v>
      </c>
      <c r="BK2" s="647"/>
      <c r="BL2" s="647"/>
      <c r="BM2" s="647"/>
      <c r="BN2" s="647"/>
      <c r="BO2" s="647"/>
      <c r="BP2" s="648"/>
      <c r="BQ2" s="469"/>
      <c r="BR2" s="649" t="s">
        <v>279</v>
      </c>
      <c r="BS2" s="650"/>
      <c r="BT2" s="650"/>
      <c r="BU2" s="650"/>
      <c r="BV2" s="650"/>
      <c r="BW2" s="650"/>
      <c r="BX2" s="651"/>
      <c r="BY2" s="469"/>
      <c r="BZ2" s="646" t="s">
        <v>280</v>
      </c>
      <c r="CA2" s="647"/>
      <c r="CB2" s="647"/>
      <c r="CC2" s="647"/>
      <c r="CD2" s="647"/>
      <c r="CE2" s="647"/>
      <c r="CF2" s="648"/>
      <c r="CG2" s="411"/>
    </row>
    <row r="3" spans="1:85" ht="12.75" customHeight="1">
      <c r="A3" s="637" t="s">
        <v>169</v>
      </c>
      <c r="B3" s="499"/>
      <c r="C3" s="626" t="s">
        <v>76</v>
      </c>
      <c r="D3" s="627"/>
      <c r="E3" s="628"/>
      <c r="F3" s="652" t="s">
        <v>13</v>
      </c>
      <c r="G3" s="470"/>
      <c r="H3" s="627" t="s">
        <v>76</v>
      </c>
      <c r="I3" s="627"/>
      <c r="J3" s="628"/>
      <c r="K3" s="624" t="s">
        <v>13</v>
      </c>
      <c r="L3" s="629" t="s">
        <v>120</v>
      </c>
      <c r="M3" s="622" t="s">
        <v>228</v>
      </c>
      <c r="N3" s="470"/>
      <c r="O3" s="627" t="s">
        <v>76</v>
      </c>
      <c r="P3" s="627"/>
      <c r="Q3" s="628"/>
      <c r="R3" s="624" t="s">
        <v>13</v>
      </c>
      <c r="S3" s="629" t="s">
        <v>120</v>
      </c>
      <c r="T3" s="622" t="s">
        <v>228</v>
      </c>
      <c r="U3" s="470"/>
      <c r="V3" s="626" t="s">
        <v>76</v>
      </c>
      <c r="W3" s="627"/>
      <c r="X3" s="628"/>
      <c r="Y3" s="624" t="s">
        <v>13</v>
      </c>
      <c r="Z3" s="629" t="s">
        <v>120</v>
      </c>
      <c r="AA3" s="620" t="s">
        <v>121</v>
      </c>
      <c r="AB3" s="622" t="s">
        <v>228</v>
      </c>
      <c r="AC3" s="470"/>
      <c r="AD3" s="626" t="s">
        <v>76</v>
      </c>
      <c r="AE3" s="627"/>
      <c r="AF3" s="628"/>
      <c r="AG3" s="624" t="s">
        <v>13</v>
      </c>
      <c r="AH3" s="610" t="s">
        <v>120</v>
      </c>
      <c r="AI3" s="620" t="s">
        <v>121</v>
      </c>
      <c r="AJ3" s="622" t="s">
        <v>228</v>
      </c>
      <c r="AK3" s="470"/>
      <c r="AL3" s="626" t="s">
        <v>76</v>
      </c>
      <c r="AM3" s="627"/>
      <c r="AN3" s="628"/>
      <c r="AO3" s="624" t="s">
        <v>13</v>
      </c>
      <c r="AP3" s="610" t="s">
        <v>120</v>
      </c>
      <c r="AQ3" s="620" t="s">
        <v>121</v>
      </c>
      <c r="AR3" s="622" t="s">
        <v>228</v>
      </c>
      <c r="AS3" s="470"/>
      <c r="AT3" s="626" t="s">
        <v>76</v>
      </c>
      <c r="AU3" s="627"/>
      <c r="AV3" s="628"/>
      <c r="AW3" s="624" t="s">
        <v>13</v>
      </c>
      <c r="AX3" s="610" t="s">
        <v>120</v>
      </c>
      <c r="AY3" s="620" t="s">
        <v>121</v>
      </c>
      <c r="AZ3" s="622" t="s">
        <v>228</v>
      </c>
      <c r="BA3" s="470"/>
      <c r="BB3" s="626" t="s">
        <v>76</v>
      </c>
      <c r="BC3" s="627"/>
      <c r="BD3" s="628"/>
      <c r="BE3" s="624" t="s">
        <v>13</v>
      </c>
      <c r="BF3" s="610" t="s">
        <v>120</v>
      </c>
      <c r="BG3" s="620" t="s">
        <v>121</v>
      </c>
      <c r="BH3" s="622" t="s">
        <v>228</v>
      </c>
      <c r="BI3" s="470"/>
      <c r="BJ3" s="626" t="s">
        <v>76</v>
      </c>
      <c r="BK3" s="627"/>
      <c r="BL3" s="628"/>
      <c r="BM3" s="624" t="s">
        <v>13</v>
      </c>
      <c r="BN3" s="610" t="s">
        <v>120</v>
      </c>
      <c r="BO3" s="620" t="s">
        <v>121</v>
      </c>
      <c r="BP3" s="622" t="s">
        <v>228</v>
      </c>
      <c r="BQ3" s="470"/>
      <c r="BR3" s="626" t="s">
        <v>76</v>
      </c>
      <c r="BS3" s="627"/>
      <c r="BT3" s="628"/>
      <c r="BU3" s="624" t="s">
        <v>13</v>
      </c>
      <c r="BV3" s="610" t="s">
        <v>120</v>
      </c>
      <c r="BW3" s="620" t="s">
        <v>121</v>
      </c>
      <c r="BX3" s="622" t="s">
        <v>228</v>
      </c>
      <c r="BY3" s="470"/>
      <c r="BZ3" s="626" t="s">
        <v>76</v>
      </c>
      <c r="CA3" s="627"/>
      <c r="CB3" s="628"/>
      <c r="CC3" s="624" t="s">
        <v>13</v>
      </c>
      <c r="CD3" s="610" t="s">
        <v>120</v>
      </c>
      <c r="CE3" s="620" t="s">
        <v>121</v>
      </c>
      <c r="CF3" s="622" t="s">
        <v>228</v>
      </c>
      <c r="CG3" s="410"/>
    </row>
    <row r="4" spans="1:85">
      <c r="A4" s="638"/>
      <c r="B4" s="500" t="s">
        <v>202</v>
      </c>
      <c r="C4" s="412" t="s">
        <v>71</v>
      </c>
      <c r="D4" s="412" t="s">
        <v>72</v>
      </c>
      <c r="E4" s="412" t="s">
        <v>73</v>
      </c>
      <c r="F4" s="653" t="s">
        <v>13</v>
      </c>
      <c r="G4" s="470"/>
      <c r="H4" s="441" t="s">
        <v>71</v>
      </c>
      <c r="I4" s="412" t="s">
        <v>72</v>
      </c>
      <c r="J4" s="412" t="s">
        <v>73</v>
      </c>
      <c r="K4" s="625" t="s">
        <v>13</v>
      </c>
      <c r="L4" s="645"/>
      <c r="M4" s="623"/>
      <c r="N4" s="470"/>
      <c r="O4" s="441" t="s">
        <v>71</v>
      </c>
      <c r="P4" s="412" t="s">
        <v>72</v>
      </c>
      <c r="Q4" s="412" t="s">
        <v>73</v>
      </c>
      <c r="R4" s="625" t="s">
        <v>13</v>
      </c>
      <c r="S4" s="645"/>
      <c r="T4" s="623"/>
      <c r="U4" s="470"/>
      <c r="V4" s="412" t="s">
        <v>71</v>
      </c>
      <c r="W4" s="412" t="s">
        <v>72</v>
      </c>
      <c r="X4" s="412" t="s">
        <v>73</v>
      </c>
      <c r="Y4" s="625" t="s">
        <v>13</v>
      </c>
      <c r="Z4" s="630"/>
      <c r="AA4" s="621"/>
      <c r="AB4" s="623"/>
      <c r="AC4" s="470"/>
      <c r="AD4" s="412" t="s">
        <v>71</v>
      </c>
      <c r="AE4" s="412" t="s">
        <v>72</v>
      </c>
      <c r="AF4" s="412" t="s">
        <v>73</v>
      </c>
      <c r="AG4" s="625" t="s">
        <v>13</v>
      </c>
      <c r="AH4" s="611"/>
      <c r="AI4" s="621"/>
      <c r="AJ4" s="623"/>
      <c r="AK4" s="470"/>
      <c r="AL4" s="412" t="s">
        <v>71</v>
      </c>
      <c r="AM4" s="412" t="s">
        <v>72</v>
      </c>
      <c r="AN4" s="412" t="s">
        <v>73</v>
      </c>
      <c r="AO4" s="625" t="s">
        <v>13</v>
      </c>
      <c r="AP4" s="611"/>
      <c r="AQ4" s="621"/>
      <c r="AR4" s="623"/>
      <c r="AS4" s="470"/>
      <c r="AT4" s="412" t="s">
        <v>71</v>
      </c>
      <c r="AU4" s="412" t="s">
        <v>72</v>
      </c>
      <c r="AV4" s="412" t="s">
        <v>73</v>
      </c>
      <c r="AW4" s="625" t="s">
        <v>13</v>
      </c>
      <c r="AX4" s="611"/>
      <c r="AY4" s="621"/>
      <c r="AZ4" s="623"/>
      <c r="BA4" s="470"/>
      <c r="BB4" s="412" t="s">
        <v>71</v>
      </c>
      <c r="BC4" s="412" t="s">
        <v>72</v>
      </c>
      <c r="BD4" s="412" t="s">
        <v>73</v>
      </c>
      <c r="BE4" s="625" t="s">
        <v>13</v>
      </c>
      <c r="BF4" s="611"/>
      <c r="BG4" s="621"/>
      <c r="BH4" s="623"/>
      <c r="BI4" s="470"/>
      <c r="BJ4" s="412" t="s">
        <v>71</v>
      </c>
      <c r="BK4" s="412" t="s">
        <v>72</v>
      </c>
      <c r="BL4" s="412" t="s">
        <v>73</v>
      </c>
      <c r="BM4" s="625" t="s">
        <v>13</v>
      </c>
      <c r="BN4" s="611"/>
      <c r="BO4" s="621"/>
      <c r="BP4" s="623"/>
      <c r="BQ4" s="470"/>
      <c r="BR4" s="412" t="s">
        <v>71</v>
      </c>
      <c r="BS4" s="412" t="s">
        <v>72</v>
      </c>
      <c r="BT4" s="412" t="s">
        <v>73</v>
      </c>
      <c r="BU4" s="625" t="s">
        <v>13</v>
      </c>
      <c r="BV4" s="611"/>
      <c r="BW4" s="621"/>
      <c r="BX4" s="623"/>
      <c r="BY4" s="470"/>
      <c r="BZ4" s="412" t="s">
        <v>71</v>
      </c>
      <c r="CA4" s="412" t="s">
        <v>72</v>
      </c>
      <c r="CB4" s="412" t="s">
        <v>73</v>
      </c>
      <c r="CC4" s="625" t="s">
        <v>13</v>
      </c>
      <c r="CD4" s="611"/>
      <c r="CE4" s="621"/>
      <c r="CF4" s="623"/>
      <c r="CG4" s="413"/>
    </row>
    <row r="5" spans="1:85">
      <c r="A5" s="414" t="s">
        <v>149</v>
      </c>
      <c r="B5" s="501">
        <v>48</v>
      </c>
      <c r="C5" s="415">
        <v>10</v>
      </c>
      <c r="D5" s="415">
        <v>18</v>
      </c>
      <c r="E5" s="415">
        <v>14</v>
      </c>
      <c r="F5" s="459">
        <f>SUM(C5:E5)</f>
        <v>42</v>
      </c>
      <c r="G5" s="421"/>
      <c r="H5" s="416"/>
      <c r="I5" s="417"/>
      <c r="J5" s="417"/>
      <c r="K5" s="459">
        <f t="shared" ref="K5:K24" si="0">SUM(H5:J5)</f>
        <v>0</v>
      </c>
      <c r="L5" s="451">
        <f t="shared" ref="L5:L24" si="1">K5-F5</f>
        <v>-42</v>
      </c>
      <c r="M5" s="442">
        <f>K5-'1112Monthly '!K5</f>
        <v>-45</v>
      </c>
      <c r="N5" s="421"/>
      <c r="O5" s="416"/>
      <c r="P5" s="417"/>
      <c r="Q5" s="417"/>
      <c r="R5" s="459">
        <f t="shared" ref="R5:R24" si="2">SUM(O5:Q5)</f>
        <v>0</v>
      </c>
      <c r="S5" s="451">
        <f t="shared" ref="S5:S24" si="3">R5-K5</f>
        <v>0</v>
      </c>
      <c r="T5" s="442">
        <f>R5-'1112Monthly '!R5</f>
        <v>-45</v>
      </c>
      <c r="U5" s="421"/>
      <c r="V5" s="416"/>
      <c r="W5" s="417"/>
      <c r="X5" s="417"/>
      <c r="Y5" s="455">
        <f t="shared" ref="Y5:Y23" si="4">SUM(V5:X5)</f>
        <v>0</v>
      </c>
      <c r="Z5" s="452">
        <f t="shared" ref="Z5:Z24" si="5">Y5-R5</f>
        <v>0</v>
      </c>
      <c r="AA5" s="447">
        <f t="shared" ref="AA5:AA24" si="6">Y5-$F5</f>
        <v>-42</v>
      </c>
      <c r="AB5" s="442">
        <f>Y5-'1112Monthly '!Y5</f>
        <v>-45</v>
      </c>
      <c r="AC5" s="421"/>
      <c r="AD5" s="416"/>
      <c r="AE5" s="417"/>
      <c r="AF5" s="417"/>
      <c r="AG5" s="459">
        <f t="shared" ref="AG5:AG24" si="7">SUM(AD5:AF5)</f>
        <v>0</v>
      </c>
      <c r="AH5" s="419">
        <f t="shared" ref="AH5:AH24" si="8">AG5-Y5</f>
        <v>0</v>
      </c>
      <c r="AI5" s="447">
        <f t="shared" ref="AI5:AI24" si="9">AG5-$F5</f>
        <v>-42</v>
      </c>
      <c r="AJ5" s="442">
        <f>AG5-'1112Monthly '!AG5</f>
        <v>-45</v>
      </c>
      <c r="AK5" s="421"/>
      <c r="AL5" s="416"/>
      <c r="AM5" s="417"/>
      <c r="AN5" s="417"/>
      <c r="AO5" s="459">
        <f t="shared" ref="AO5:AO24" si="10">SUM(AL5:AN5)</f>
        <v>0</v>
      </c>
      <c r="AP5" s="419">
        <f t="shared" ref="AP5:AP24" si="11">AO5-AG5</f>
        <v>0</v>
      </c>
      <c r="AQ5" s="447">
        <f t="shared" ref="AQ5:AQ24" si="12">AO5-$F5</f>
        <v>-42</v>
      </c>
      <c r="AR5" s="442">
        <f>AO5-'1112Monthly '!AO5</f>
        <v>-46</v>
      </c>
      <c r="AS5" s="421"/>
      <c r="AT5" s="416"/>
      <c r="AU5" s="417"/>
      <c r="AV5" s="417"/>
      <c r="AW5" s="459">
        <f t="shared" ref="AW5:AW24" si="13">SUM(AT5:AV5)</f>
        <v>0</v>
      </c>
      <c r="AX5" s="419">
        <f t="shared" ref="AX5:AX24" si="14">AW5-AO5</f>
        <v>0</v>
      </c>
      <c r="AY5" s="447">
        <f t="shared" ref="AY5:AY24" si="15">AW5-$F5</f>
        <v>-42</v>
      </c>
      <c r="AZ5" s="442">
        <f>AW5-'1112Monthly '!AW5</f>
        <v>-45</v>
      </c>
      <c r="BA5" s="421"/>
      <c r="BB5" s="416"/>
      <c r="BC5" s="417"/>
      <c r="BD5" s="417"/>
      <c r="BE5" s="459">
        <f t="shared" ref="BE5:BE24" si="16">SUM(BB5:BD5)</f>
        <v>0</v>
      </c>
      <c r="BF5" s="419">
        <f t="shared" ref="BF5:BF24" si="17">BE5-AW5</f>
        <v>0</v>
      </c>
      <c r="BG5" s="447">
        <f t="shared" ref="BG5:BG24" si="18">BE5-$F5</f>
        <v>-42</v>
      </c>
      <c r="BH5" s="442">
        <f>BE5-'1112Monthly '!BE5</f>
        <v>-45</v>
      </c>
      <c r="BI5" s="421"/>
      <c r="BJ5" s="416"/>
      <c r="BK5" s="417"/>
      <c r="BL5" s="417"/>
      <c r="BM5" s="459">
        <f t="shared" ref="BM5:BM24" si="19">SUM(BJ5:BL5)</f>
        <v>0</v>
      </c>
      <c r="BN5" s="419">
        <f t="shared" ref="BN5:BN24" si="20">BM5-BE5</f>
        <v>0</v>
      </c>
      <c r="BO5" s="447">
        <f t="shared" ref="BO5:BO24" si="21">BM5-$F5</f>
        <v>-42</v>
      </c>
      <c r="BP5" s="442">
        <f>BM5-'1112Monthly '!BM5</f>
        <v>-44</v>
      </c>
      <c r="BQ5" s="421"/>
      <c r="BR5" s="416"/>
      <c r="BS5" s="417"/>
      <c r="BT5" s="417"/>
      <c r="BU5" s="459">
        <f t="shared" ref="BU5:BU24" si="22">SUM(BR5:BT5)</f>
        <v>0</v>
      </c>
      <c r="BV5" s="419">
        <f t="shared" ref="BV5:BV24" si="23">BU5-BM5</f>
        <v>0</v>
      </c>
      <c r="BW5" s="447">
        <f t="shared" ref="BW5:BW24" si="24">BU5-$F5</f>
        <v>-42</v>
      </c>
      <c r="BX5" s="442">
        <f>BU5-'1112Monthly '!BU5</f>
        <v>-44</v>
      </c>
      <c r="BY5" s="421"/>
      <c r="BZ5" s="416"/>
      <c r="CA5" s="417"/>
      <c r="CB5" s="417"/>
      <c r="CC5" s="459">
        <f t="shared" ref="CC5:CC24" si="25">SUM(BZ5:CB5)</f>
        <v>0</v>
      </c>
      <c r="CD5" s="419">
        <f t="shared" ref="CD5:CD24" si="26">CC5-BU5</f>
        <v>0</v>
      </c>
      <c r="CE5" s="447">
        <f t="shared" ref="CE5:CE24" si="27">CC5-$K5</f>
        <v>0</v>
      </c>
      <c r="CF5" s="442">
        <f>CC5-'1112Monthly '!CC5</f>
        <v>-44</v>
      </c>
      <c r="CG5" s="410"/>
    </row>
    <row r="6" spans="1:85">
      <c r="A6" s="415" t="s">
        <v>35</v>
      </c>
      <c r="B6" s="501">
        <v>48</v>
      </c>
      <c r="C6" s="415">
        <v>14</v>
      </c>
      <c r="D6" s="415">
        <v>14</v>
      </c>
      <c r="E6" s="415">
        <v>3</v>
      </c>
      <c r="F6" s="460">
        <f t="shared" ref="F6:F23" si="28">SUM(C6:E6)</f>
        <v>31</v>
      </c>
      <c r="G6" s="421"/>
      <c r="H6" s="416"/>
      <c r="I6" s="420"/>
      <c r="J6" s="420"/>
      <c r="K6" s="460">
        <f t="shared" si="0"/>
        <v>0</v>
      </c>
      <c r="L6" s="452">
        <f t="shared" si="1"/>
        <v>-31</v>
      </c>
      <c r="M6" s="442">
        <f>K6-'1112Monthly '!K6</f>
        <v>-31</v>
      </c>
      <c r="N6" s="421"/>
      <c r="O6" s="416"/>
      <c r="P6" s="420"/>
      <c r="Q6" s="420"/>
      <c r="R6" s="460">
        <f t="shared" si="2"/>
        <v>0</v>
      </c>
      <c r="S6" s="452">
        <f t="shared" si="3"/>
        <v>0</v>
      </c>
      <c r="T6" s="442">
        <f>R6-'1112Monthly '!R6</f>
        <v>-31</v>
      </c>
      <c r="U6" s="421"/>
      <c r="V6" s="416"/>
      <c r="W6" s="420"/>
      <c r="X6" s="420"/>
      <c r="Y6" s="456">
        <f t="shared" si="4"/>
        <v>0</v>
      </c>
      <c r="Z6" s="452">
        <f t="shared" si="5"/>
        <v>0</v>
      </c>
      <c r="AA6" s="447">
        <f t="shared" si="6"/>
        <v>-31</v>
      </c>
      <c r="AB6" s="442">
        <f>Y6-'1112Monthly '!Y6</f>
        <v>-31</v>
      </c>
      <c r="AC6" s="421"/>
      <c r="AD6" s="416"/>
      <c r="AE6" s="420"/>
      <c r="AF6" s="420"/>
      <c r="AG6" s="460">
        <f t="shared" si="7"/>
        <v>0</v>
      </c>
      <c r="AH6" s="419">
        <f t="shared" si="8"/>
        <v>0</v>
      </c>
      <c r="AI6" s="447">
        <f t="shared" si="9"/>
        <v>-31</v>
      </c>
      <c r="AJ6" s="442">
        <f>AG6-'1112Monthly '!AG6</f>
        <v>-30</v>
      </c>
      <c r="AK6" s="421"/>
      <c r="AL6" s="416"/>
      <c r="AM6" s="420"/>
      <c r="AN6" s="420"/>
      <c r="AO6" s="460">
        <f t="shared" si="10"/>
        <v>0</v>
      </c>
      <c r="AP6" s="419">
        <f t="shared" si="11"/>
        <v>0</v>
      </c>
      <c r="AQ6" s="447">
        <f t="shared" si="12"/>
        <v>-31</v>
      </c>
      <c r="AR6" s="442">
        <f>AO6-'1112Monthly '!AO6</f>
        <v>-29</v>
      </c>
      <c r="AS6" s="421"/>
      <c r="AT6" s="416"/>
      <c r="AU6" s="420"/>
      <c r="AV6" s="420"/>
      <c r="AW6" s="460">
        <f t="shared" si="13"/>
        <v>0</v>
      </c>
      <c r="AX6" s="419">
        <f t="shared" si="14"/>
        <v>0</v>
      </c>
      <c r="AY6" s="447">
        <f t="shared" si="15"/>
        <v>-31</v>
      </c>
      <c r="AZ6" s="442">
        <f>AW6-'1112Monthly '!AW6</f>
        <v>-24</v>
      </c>
      <c r="BA6" s="421"/>
      <c r="BB6" s="416"/>
      <c r="BC6" s="420"/>
      <c r="BD6" s="420"/>
      <c r="BE6" s="460">
        <f t="shared" si="16"/>
        <v>0</v>
      </c>
      <c r="BF6" s="419">
        <f t="shared" si="17"/>
        <v>0</v>
      </c>
      <c r="BG6" s="447">
        <f t="shared" si="18"/>
        <v>-31</v>
      </c>
      <c r="BH6" s="442">
        <f>BE6-'1112Monthly '!BE6</f>
        <v>-24</v>
      </c>
      <c r="BI6" s="421"/>
      <c r="BJ6" s="416"/>
      <c r="BK6" s="420"/>
      <c r="BL6" s="420"/>
      <c r="BM6" s="460">
        <f t="shared" si="19"/>
        <v>0</v>
      </c>
      <c r="BN6" s="419">
        <f t="shared" si="20"/>
        <v>0</v>
      </c>
      <c r="BO6" s="447">
        <f t="shared" si="21"/>
        <v>-31</v>
      </c>
      <c r="BP6" s="442">
        <f>BM6-'1112Monthly '!BM6</f>
        <v>-25</v>
      </c>
      <c r="BQ6" s="421"/>
      <c r="BR6" s="416"/>
      <c r="BS6" s="420"/>
      <c r="BT6" s="420"/>
      <c r="BU6" s="460">
        <f t="shared" si="22"/>
        <v>0</v>
      </c>
      <c r="BV6" s="419">
        <f t="shared" si="23"/>
        <v>0</v>
      </c>
      <c r="BW6" s="447">
        <f t="shared" si="24"/>
        <v>-31</v>
      </c>
      <c r="BX6" s="442">
        <f>BU6-'1112Monthly '!BU6</f>
        <v>-25</v>
      </c>
      <c r="BY6" s="421"/>
      <c r="BZ6" s="416"/>
      <c r="CA6" s="420"/>
      <c r="CB6" s="420"/>
      <c r="CC6" s="460">
        <f t="shared" si="25"/>
        <v>0</v>
      </c>
      <c r="CD6" s="419">
        <f t="shared" si="26"/>
        <v>0</v>
      </c>
      <c r="CE6" s="447">
        <f t="shared" si="27"/>
        <v>0</v>
      </c>
      <c r="CF6" s="442">
        <f>CC6-'1112Monthly '!CC6</f>
        <v>-25</v>
      </c>
      <c r="CG6" s="410"/>
    </row>
    <row r="7" spans="1:85">
      <c r="A7" s="415" t="s">
        <v>36</v>
      </c>
      <c r="B7" s="501">
        <v>96</v>
      </c>
      <c r="C7" s="415">
        <v>31</v>
      </c>
      <c r="D7" s="415">
        <v>37</v>
      </c>
      <c r="E7" s="415">
        <v>19</v>
      </c>
      <c r="F7" s="460">
        <f t="shared" si="28"/>
        <v>87</v>
      </c>
      <c r="G7" s="421"/>
      <c r="H7" s="416"/>
      <c r="I7" s="420"/>
      <c r="J7" s="420"/>
      <c r="K7" s="460">
        <f t="shared" si="0"/>
        <v>0</v>
      </c>
      <c r="L7" s="452">
        <f t="shared" si="1"/>
        <v>-87</v>
      </c>
      <c r="M7" s="442">
        <f>K7-'1112Monthly '!K7</f>
        <v>-88</v>
      </c>
      <c r="N7" s="421"/>
      <c r="O7" s="416"/>
      <c r="P7" s="420"/>
      <c r="Q7" s="420"/>
      <c r="R7" s="460">
        <f t="shared" si="2"/>
        <v>0</v>
      </c>
      <c r="S7" s="452">
        <f t="shared" si="3"/>
        <v>0</v>
      </c>
      <c r="T7" s="442">
        <f>R7-'1112Monthly '!R7</f>
        <v>-89</v>
      </c>
      <c r="U7" s="421"/>
      <c r="V7" s="416"/>
      <c r="W7" s="420"/>
      <c r="X7" s="420"/>
      <c r="Y7" s="456">
        <f t="shared" si="4"/>
        <v>0</v>
      </c>
      <c r="Z7" s="452">
        <f t="shared" si="5"/>
        <v>0</v>
      </c>
      <c r="AA7" s="447">
        <f t="shared" si="6"/>
        <v>-87</v>
      </c>
      <c r="AB7" s="442">
        <f>Y7-'1112Monthly '!Y7</f>
        <v>-89</v>
      </c>
      <c r="AC7" s="421"/>
      <c r="AD7" s="416"/>
      <c r="AE7" s="420"/>
      <c r="AF7" s="420"/>
      <c r="AG7" s="460">
        <f t="shared" si="7"/>
        <v>0</v>
      </c>
      <c r="AH7" s="419">
        <f t="shared" si="8"/>
        <v>0</v>
      </c>
      <c r="AI7" s="447">
        <f t="shared" si="9"/>
        <v>-87</v>
      </c>
      <c r="AJ7" s="442">
        <f>AG7-'1112Monthly '!AG7</f>
        <v>-88</v>
      </c>
      <c r="AK7" s="421"/>
      <c r="AL7" s="416"/>
      <c r="AM7" s="420"/>
      <c r="AN7" s="420"/>
      <c r="AO7" s="460">
        <f t="shared" si="10"/>
        <v>0</v>
      </c>
      <c r="AP7" s="419">
        <f t="shared" si="11"/>
        <v>0</v>
      </c>
      <c r="AQ7" s="447">
        <f t="shared" si="12"/>
        <v>-87</v>
      </c>
      <c r="AR7" s="442">
        <f>AO7-'1112Monthly '!AO7</f>
        <v>-86</v>
      </c>
      <c r="AS7" s="421"/>
      <c r="AT7" s="416"/>
      <c r="AU7" s="420"/>
      <c r="AV7" s="420"/>
      <c r="AW7" s="460">
        <f t="shared" si="13"/>
        <v>0</v>
      </c>
      <c r="AX7" s="419">
        <f t="shared" si="14"/>
        <v>0</v>
      </c>
      <c r="AY7" s="447">
        <f t="shared" si="15"/>
        <v>-87</v>
      </c>
      <c r="AZ7" s="442">
        <f>AW7-'1112Monthly '!AW7</f>
        <v>-85</v>
      </c>
      <c r="BA7" s="421"/>
      <c r="BB7" s="416"/>
      <c r="BC7" s="420"/>
      <c r="BD7" s="420"/>
      <c r="BE7" s="460">
        <f t="shared" si="16"/>
        <v>0</v>
      </c>
      <c r="BF7" s="419">
        <f t="shared" si="17"/>
        <v>0</v>
      </c>
      <c r="BG7" s="447">
        <f t="shared" si="18"/>
        <v>-87</v>
      </c>
      <c r="BH7" s="442">
        <f>BE7-'1112Monthly '!BE7</f>
        <v>-85</v>
      </c>
      <c r="BI7" s="421"/>
      <c r="BJ7" s="416"/>
      <c r="BK7" s="420"/>
      <c r="BL7" s="420"/>
      <c r="BM7" s="460">
        <f t="shared" si="19"/>
        <v>0</v>
      </c>
      <c r="BN7" s="419">
        <f t="shared" si="20"/>
        <v>0</v>
      </c>
      <c r="BO7" s="447">
        <f t="shared" si="21"/>
        <v>-87</v>
      </c>
      <c r="BP7" s="442">
        <f>BM7-'1112Monthly '!BM7</f>
        <v>-84</v>
      </c>
      <c r="BQ7" s="421"/>
      <c r="BR7" s="416"/>
      <c r="BS7" s="420"/>
      <c r="BT7" s="420"/>
      <c r="BU7" s="460">
        <f t="shared" si="22"/>
        <v>0</v>
      </c>
      <c r="BV7" s="419">
        <f t="shared" si="23"/>
        <v>0</v>
      </c>
      <c r="BW7" s="447">
        <f t="shared" si="24"/>
        <v>-87</v>
      </c>
      <c r="BX7" s="442">
        <f>BU7-'1112Monthly '!BU7</f>
        <v>-84</v>
      </c>
      <c r="BY7" s="421"/>
      <c r="BZ7" s="416"/>
      <c r="CA7" s="420"/>
      <c r="CB7" s="420"/>
      <c r="CC7" s="460">
        <f t="shared" si="25"/>
        <v>0</v>
      </c>
      <c r="CD7" s="419">
        <f t="shared" si="26"/>
        <v>0</v>
      </c>
      <c r="CE7" s="447">
        <f t="shared" si="27"/>
        <v>0</v>
      </c>
      <c r="CF7" s="442">
        <f>CC7-'1112Monthly '!CC7</f>
        <v>-84</v>
      </c>
      <c r="CG7" s="410"/>
    </row>
    <row r="8" spans="1:85">
      <c r="A8" s="415" t="s">
        <v>70</v>
      </c>
      <c r="B8" s="501">
        <v>48</v>
      </c>
      <c r="C8" s="421">
        <v>20</v>
      </c>
      <c r="D8" s="421">
        <v>14</v>
      </c>
      <c r="E8" s="421">
        <v>8</v>
      </c>
      <c r="F8" s="460">
        <f t="shared" si="28"/>
        <v>42</v>
      </c>
      <c r="G8" s="421"/>
      <c r="H8" s="416"/>
      <c r="I8" s="420"/>
      <c r="J8" s="420"/>
      <c r="K8" s="460">
        <f t="shared" si="0"/>
        <v>0</v>
      </c>
      <c r="L8" s="452">
        <f t="shared" si="1"/>
        <v>-42</v>
      </c>
      <c r="M8" s="442">
        <f>K8-'1112Monthly '!K8</f>
        <v>-32</v>
      </c>
      <c r="N8" s="421"/>
      <c r="O8" s="416"/>
      <c r="P8" s="420"/>
      <c r="Q8" s="420"/>
      <c r="R8" s="460">
        <f t="shared" si="2"/>
        <v>0</v>
      </c>
      <c r="S8" s="452">
        <f t="shared" si="3"/>
        <v>0</v>
      </c>
      <c r="T8" s="442">
        <f>R8-'1112Monthly '!R8</f>
        <v>-32</v>
      </c>
      <c r="U8" s="421"/>
      <c r="V8" s="416"/>
      <c r="W8" s="420"/>
      <c r="X8" s="420"/>
      <c r="Y8" s="456">
        <f t="shared" si="4"/>
        <v>0</v>
      </c>
      <c r="Z8" s="452">
        <f t="shared" si="5"/>
        <v>0</v>
      </c>
      <c r="AA8" s="447">
        <f t="shared" si="6"/>
        <v>-42</v>
      </c>
      <c r="AB8" s="442">
        <f>Y8-'1112Monthly '!Y8</f>
        <v>-33</v>
      </c>
      <c r="AC8" s="421"/>
      <c r="AD8" s="416"/>
      <c r="AE8" s="420"/>
      <c r="AF8" s="420"/>
      <c r="AG8" s="460">
        <f t="shared" si="7"/>
        <v>0</v>
      </c>
      <c r="AH8" s="419">
        <f t="shared" si="8"/>
        <v>0</v>
      </c>
      <c r="AI8" s="447">
        <f t="shared" si="9"/>
        <v>-42</v>
      </c>
      <c r="AJ8" s="442">
        <f>AG8-'1112Monthly '!AG8</f>
        <v>-32</v>
      </c>
      <c r="AK8" s="421"/>
      <c r="AL8" s="416"/>
      <c r="AM8" s="420"/>
      <c r="AN8" s="420"/>
      <c r="AO8" s="460">
        <f t="shared" si="10"/>
        <v>0</v>
      </c>
      <c r="AP8" s="419">
        <f t="shared" si="11"/>
        <v>0</v>
      </c>
      <c r="AQ8" s="447">
        <f t="shared" si="12"/>
        <v>-42</v>
      </c>
      <c r="AR8" s="442">
        <f>AO8-'1112Monthly '!AO8</f>
        <v>-32</v>
      </c>
      <c r="AS8" s="421"/>
      <c r="AT8" s="416"/>
      <c r="AU8" s="420"/>
      <c r="AV8" s="420"/>
      <c r="AW8" s="460">
        <f t="shared" si="13"/>
        <v>0</v>
      </c>
      <c r="AX8" s="419">
        <f t="shared" si="14"/>
        <v>0</v>
      </c>
      <c r="AY8" s="484">
        <f t="shared" si="15"/>
        <v>-42</v>
      </c>
      <c r="AZ8" s="442">
        <f>AW8-'1112Monthly '!AW8</f>
        <v>-32</v>
      </c>
      <c r="BA8" s="485"/>
      <c r="BB8" s="416"/>
      <c r="BC8" s="420"/>
      <c r="BD8" s="420"/>
      <c r="BE8" s="460">
        <f t="shared" si="16"/>
        <v>0</v>
      </c>
      <c r="BF8" s="419">
        <f t="shared" si="17"/>
        <v>0</v>
      </c>
      <c r="BG8" s="447">
        <f t="shared" si="18"/>
        <v>-42</v>
      </c>
      <c r="BH8" s="442">
        <f>BE8-'1112Monthly '!BE8</f>
        <v>-32</v>
      </c>
      <c r="BI8" s="421"/>
      <c r="BJ8" s="416"/>
      <c r="BK8" s="420"/>
      <c r="BL8" s="420"/>
      <c r="BM8" s="460">
        <f t="shared" si="19"/>
        <v>0</v>
      </c>
      <c r="BN8" s="419">
        <f t="shared" si="20"/>
        <v>0</v>
      </c>
      <c r="BO8" s="447">
        <f t="shared" si="21"/>
        <v>-42</v>
      </c>
      <c r="BP8" s="442">
        <f>BM8-'1112Monthly '!BM8</f>
        <v>-32</v>
      </c>
      <c r="BQ8" s="421"/>
      <c r="BR8" s="416"/>
      <c r="BS8" s="420"/>
      <c r="BT8" s="420"/>
      <c r="BU8" s="460">
        <f t="shared" si="22"/>
        <v>0</v>
      </c>
      <c r="BV8" s="419">
        <f t="shared" si="23"/>
        <v>0</v>
      </c>
      <c r="BW8" s="447">
        <f t="shared" si="24"/>
        <v>-42</v>
      </c>
      <c r="BX8" s="442">
        <f>BU8-'1112Monthly '!BU8</f>
        <v>-32</v>
      </c>
      <c r="BY8" s="421"/>
      <c r="BZ8" s="416"/>
      <c r="CA8" s="420"/>
      <c r="CB8" s="420"/>
      <c r="CC8" s="460">
        <f t="shared" si="25"/>
        <v>0</v>
      </c>
      <c r="CD8" s="419">
        <f t="shared" si="26"/>
        <v>0</v>
      </c>
      <c r="CE8" s="447">
        <f t="shared" si="27"/>
        <v>0</v>
      </c>
      <c r="CF8" s="442">
        <f>CC8-'1112Monthly '!CC8</f>
        <v>-32</v>
      </c>
      <c r="CG8" s="410"/>
    </row>
    <row r="9" spans="1:85">
      <c r="A9" s="422" t="s">
        <v>40</v>
      </c>
      <c r="B9" s="502">
        <v>96</v>
      </c>
      <c r="C9" s="422">
        <v>17</v>
      </c>
      <c r="D9" s="422">
        <v>26</v>
      </c>
      <c r="E9" s="422">
        <v>17</v>
      </c>
      <c r="F9" s="461">
        <f t="shared" si="28"/>
        <v>60</v>
      </c>
      <c r="G9" s="421"/>
      <c r="H9" s="423"/>
      <c r="I9" s="424"/>
      <c r="J9" s="424"/>
      <c r="K9" s="461">
        <f t="shared" si="0"/>
        <v>0</v>
      </c>
      <c r="L9" s="453">
        <f t="shared" si="1"/>
        <v>-60</v>
      </c>
      <c r="M9" s="442">
        <f>K9-'1112Monthly '!K9</f>
        <v>-58</v>
      </c>
      <c r="N9" s="421"/>
      <c r="O9" s="423"/>
      <c r="P9" s="424"/>
      <c r="Q9" s="424"/>
      <c r="R9" s="461">
        <f t="shared" si="2"/>
        <v>0</v>
      </c>
      <c r="S9" s="453">
        <f t="shared" si="3"/>
        <v>0</v>
      </c>
      <c r="T9" s="442">
        <f>R9-'1112Monthly '!R9</f>
        <v>-56</v>
      </c>
      <c r="U9" s="421"/>
      <c r="V9" s="423"/>
      <c r="W9" s="424"/>
      <c r="X9" s="424"/>
      <c r="Y9" s="457">
        <f t="shared" si="4"/>
        <v>0</v>
      </c>
      <c r="Z9" s="453">
        <f t="shared" si="5"/>
        <v>0</v>
      </c>
      <c r="AA9" s="448">
        <f t="shared" si="6"/>
        <v>-60</v>
      </c>
      <c r="AB9" s="442">
        <f>Y9-'1112Monthly '!Y9</f>
        <v>-53</v>
      </c>
      <c r="AC9" s="421"/>
      <c r="AD9" s="424"/>
      <c r="AE9" s="424"/>
      <c r="AF9" s="424"/>
      <c r="AG9" s="461">
        <f t="shared" si="7"/>
        <v>0</v>
      </c>
      <c r="AH9" s="425">
        <f t="shared" si="8"/>
        <v>0</v>
      </c>
      <c r="AI9" s="448">
        <f t="shared" si="9"/>
        <v>-60</v>
      </c>
      <c r="AJ9" s="442">
        <f>AG9-'1112Monthly '!AG9</f>
        <v>-53</v>
      </c>
      <c r="AK9" s="421"/>
      <c r="AL9" s="424"/>
      <c r="AM9" s="424"/>
      <c r="AN9" s="424"/>
      <c r="AO9" s="461">
        <f t="shared" si="10"/>
        <v>0</v>
      </c>
      <c r="AP9" s="425">
        <f t="shared" si="11"/>
        <v>0</v>
      </c>
      <c r="AQ9" s="448">
        <f t="shared" si="12"/>
        <v>-60</v>
      </c>
      <c r="AR9" s="442">
        <f>AO9-'1112Monthly '!AO9</f>
        <v>-53</v>
      </c>
      <c r="AS9" s="421"/>
      <c r="AT9" s="424"/>
      <c r="AU9" s="424"/>
      <c r="AV9" s="424"/>
      <c r="AW9" s="461">
        <f t="shared" si="13"/>
        <v>0</v>
      </c>
      <c r="AX9" s="425">
        <f t="shared" si="14"/>
        <v>0</v>
      </c>
      <c r="AY9" s="448">
        <f t="shared" si="15"/>
        <v>-60</v>
      </c>
      <c r="AZ9" s="442">
        <f>AW9-'1112Monthly '!AW9</f>
        <v>-53</v>
      </c>
      <c r="BA9" s="421"/>
      <c r="BB9" s="424"/>
      <c r="BC9" s="424"/>
      <c r="BD9" s="424"/>
      <c r="BE9" s="461">
        <f t="shared" si="16"/>
        <v>0</v>
      </c>
      <c r="BF9" s="425">
        <f t="shared" si="17"/>
        <v>0</v>
      </c>
      <c r="BG9" s="448">
        <f t="shared" si="18"/>
        <v>-60</v>
      </c>
      <c r="BH9" s="442">
        <f>BE9-'1112Monthly '!BE9</f>
        <v>-53</v>
      </c>
      <c r="BI9" s="421"/>
      <c r="BJ9" s="424"/>
      <c r="BK9" s="424"/>
      <c r="BL9" s="424"/>
      <c r="BM9" s="461">
        <f t="shared" si="19"/>
        <v>0</v>
      </c>
      <c r="BN9" s="425">
        <f t="shared" si="20"/>
        <v>0</v>
      </c>
      <c r="BO9" s="448">
        <f t="shared" si="21"/>
        <v>-60</v>
      </c>
      <c r="BP9" s="442">
        <f>BM9-'1112Monthly '!BM9</f>
        <v>-53</v>
      </c>
      <c r="BQ9" s="421"/>
      <c r="BR9" s="424"/>
      <c r="BS9" s="424"/>
      <c r="BT9" s="424"/>
      <c r="BU9" s="461">
        <f t="shared" si="22"/>
        <v>0</v>
      </c>
      <c r="BV9" s="425">
        <f t="shared" si="23"/>
        <v>0</v>
      </c>
      <c r="BW9" s="448">
        <f t="shared" si="24"/>
        <v>-60</v>
      </c>
      <c r="BX9" s="442">
        <f>BU9-'1112Monthly '!BU9</f>
        <v>-53</v>
      </c>
      <c r="BY9" s="421"/>
      <c r="BZ9" s="424"/>
      <c r="CA9" s="424"/>
      <c r="CB9" s="424"/>
      <c r="CC9" s="461">
        <f t="shared" si="25"/>
        <v>0</v>
      </c>
      <c r="CD9" s="425">
        <f t="shared" si="26"/>
        <v>0</v>
      </c>
      <c r="CE9" s="448">
        <f t="shared" si="27"/>
        <v>0</v>
      </c>
      <c r="CF9" s="442">
        <f>CC9-'1112Monthly '!CC9</f>
        <v>-53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14</v>
      </c>
      <c r="E10" s="421">
        <v>17</v>
      </c>
      <c r="F10" s="459">
        <f t="shared" si="28"/>
        <v>47</v>
      </c>
      <c r="G10" s="421"/>
      <c r="H10" s="416"/>
      <c r="I10" s="420"/>
      <c r="J10" s="420"/>
      <c r="K10" s="459">
        <f t="shared" si="0"/>
        <v>0</v>
      </c>
      <c r="L10" s="451">
        <f t="shared" si="1"/>
        <v>-47</v>
      </c>
      <c r="M10" s="445">
        <f>K10-'1112Monthly '!K10</f>
        <v>-46</v>
      </c>
      <c r="N10" s="421"/>
      <c r="O10" s="416"/>
      <c r="P10" s="420"/>
      <c r="Q10" s="420"/>
      <c r="R10" s="459">
        <f t="shared" si="2"/>
        <v>0</v>
      </c>
      <c r="S10" s="452">
        <f t="shared" si="3"/>
        <v>0</v>
      </c>
      <c r="T10" s="445">
        <f>R10-'1112Monthly '!R10</f>
        <v>-46</v>
      </c>
      <c r="U10" s="421"/>
      <c r="V10" s="416"/>
      <c r="W10" s="420"/>
      <c r="X10" s="420"/>
      <c r="Y10" s="456">
        <f t="shared" si="4"/>
        <v>0</v>
      </c>
      <c r="Z10" s="452">
        <f t="shared" si="5"/>
        <v>0</v>
      </c>
      <c r="AA10" s="447">
        <f t="shared" si="6"/>
        <v>-47</v>
      </c>
      <c r="AB10" s="445">
        <f>Y10-'1112Monthly '!Y10</f>
        <v>-46</v>
      </c>
      <c r="AC10" s="421"/>
      <c r="AD10" s="416"/>
      <c r="AE10" s="420"/>
      <c r="AF10" s="420"/>
      <c r="AG10" s="459">
        <f t="shared" si="7"/>
        <v>0</v>
      </c>
      <c r="AH10" s="419">
        <f t="shared" si="8"/>
        <v>0</v>
      </c>
      <c r="AI10" s="447">
        <f t="shared" si="9"/>
        <v>-47</v>
      </c>
      <c r="AJ10" s="445">
        <f>AG10-'1112Monthly '!AG10</f>
        <v>-45</v>
      </c>
      <c r="AK10" s="421"/>
      <c r="AL10" s="416"/>
      <c r="AM10" s="420"/>
      <c r="AN10" s="420"/>
      <c r="AO10" s="459">
        <f t="shared" si="10"/>
        <v>0</v>
      </c>
      <c r="AP10" s="419">
        <f t="shared" si="11"/>
        <v>0</v>
      </c>
      <c r="AQ10" s="447">
        <f t="shared" si="12"/>
        <v>-47</v>
      </c>
      <c r="AR10" s="445">
        <f>AO10-'1112Monthly '!AO10</f>
        <v>-45</v>
      </c>
      <c r="AS10" s="421"/>
      <c r="AT10" s="416"/>
      <c r="AU10" s="420"/>
      <c r="AV10" s="420"/>
      <c r="AW10" s="459">
        <f t="shared" si="13"/>
        <v>0</v>
      </c>
      <c r="AX10" s="419">
        <f t="shared" si="14"/>
        <v>0</v>
      </c>
      <c r="AY10" s="447">
        <f t="shared" si="15"/>
        <v>-47</v>
      </c>
      <c r="AZ10" s="445">
        <f>AW10-'1112Monthly '!AW10</f>
        <v>-43</v>
      </c>
      <c r="BA10" s="421"/>
      <c r="BB10" s="416"/>
      <c r="BC10" s="420"/>
      <c r="BD10" s="420"/>
      <c r="BE10" s="459">
        <f t="shared" si="16"/>
        <v>0</v>
      </c>
      <c r="BF10" s="419">
        <f t="shared" si="17"/>
        <v>0</v>
      </c>
      <c r="BG10" s="447">
        <f t="shared" si="18"/>
        <v>-47</v>
      </c>
      <c r="BH10" s="445">
        <f>BE10-'1112Monthly '!BE10</f>
        <v>-43</v>
      </c>
      <c r="BI10" s="421"/>
      <c r="BJ10" s="416"/>
      <c r="BK10" s="420"/>
      <c r="BL10" s="420"/>
      <c r="BM10" s="459">
        <f t="shared" si="19"/>
        <v>0</v>
      </c>
      <c r="BN10" s="419">
        <f t="shared" si="20"/>
        <v>0</v>
      </c>
      <c r="BO10" s="447">
        <f t="shared" si="21"/>
        <v>-47</v>
      </c>
      <c r="BP10" s="445">
        <f>BM10-'1112Monthly '!BM10</f>
        <v>-42</v>
      </c>
      <c r="BQ10" s="421"/>
      <c r="BR10" s="416"/>
      <c r="BS10" s="420"/>
      <c r="BT10" s="420"/>
      <c r="BU10" s="459">
        <f t="shared" si="22"/>
        <v>0</v>
      </c>
      <c r="BV10" s="419">
        <f t="shared" si="23"/>
        <v>0</v>
      </c>
      <c r="BW10" s="447">
        <f t="shared" si="24"/>
        <v>-47</v>
      </c>
      <c r="BX10" s="445">
        <f>BU10-'1112Monthly '!BU10</f>
        <v>-41</v>
      </c>
      <c r="BY10" s="421"/>
      <c r="BZ10" s="416"/>
      <c r="CA10" s="420"/>
      <c r="CB10" s="420"/>
      <c r="CC10" s="459">
        <f t="shared" si="25"/>
        <v>0</v>
      </c>
      <c r="CD10" s="419">
        <f t="shared" si="26"/>
        <v>0</v>
      </c>
      <c r="CE10" s="447">
        <f t="shared" si="27"/>
        <v>0</v>
      </c>
      <c r="CF10" s="445">
        <f>CC10-'1112Monthly '!CC10</f>
        <v>-41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31</v>
      </c>
      <c r="E11" s="421">
        <v>22</v>
      </c>
      <c r="F11" s="460">
        <f t="shared" si="28"/>
        <v>85</v>
      </c>
      <c r="G11" s="421"/>
      <c r="H11" s="416"/>
      <c r="I11" s="420"/>
      <c r="J11" s="420"/>
      <c r="K11" s="460">
        <f t="shared" si="0"/>
        <v>0</v>
      </c>
      <c r="L11" s="452">
        <f t="shared" si="1"/>
        <v>-85</v>
      </c>
      <c r="M11" s="442">
        <f>K11-'1112Monthly '!K11</f>
        <v>-80</v>
      </c>
      <c r="N11" s="421"/>
      <c r="O11" s="416"/>
      <c r="P11" s="420"/>
      <c r="Q11" s="420"/>
      <c r="R11" s="460">
        <f t="shared" si="2"/>
        <v>0</v>
      </c>
      <c r="S11" s="452">
        <f t="shared" si="3"/>
        <v>0</v>
      </c>
      <c r="T11" s="442">
        <f>R11-'1112Monthly '!R11</f>
        <v>-78</v>
      </c>
      <c r="U11" s="421"/>
      <c r="V11" s="416"/>
      <c r="W11" s="420"/>
      <c r="X11" s="420"/>
      <c r="Y11" s="456">
        <f t="shared" si="4"/>
        <v>0</v>
      </c>
      <c r="Z11" s="452">
        <f t="shared" si="5"/>
        <v>0</v>
      </c>
      <c r="AA11" s="447">
        <f t="shared" si="6"/>
        <v>-85</v>
      </c>
      <c r="AB11" s="442">
        <f>Y11-'1112Monthly '!Y11</f>
        <v>-77</v>
      </c>
      <c r="AC11" s="421"/>
      <c r="AD11" s="416"/>
      <c r="AE11" s="420"/>
      <c r="AF11" s="420"/>
      <c r="AG11" s="460">
        <f t="shared" si="7"/>
        <v>0</v>
      </c>
      <c r="AH11" s="419">
        <f t="shared" si="8"/>
        <v>0</v>
      </c>
      <c r="AI11" s="447">
        <f t="shared" si="9"/>
        <v>-85</v>
      </c>
      <c r="AJ11" s="442">
        <f>AG11-'1112Monthly '!AG11</f>
        <v>-77</v>
      </c>
      <c r="AK11" s="421"/>
      <c r="AL11" s="416"/>
      <c r="AM11" s="420"/>
      <c r="AN11" s="420"/>
      <c r="AO11" s="460">
        <f t="shared" si="10"/>
        <v>0</v>
      </c>
      <c r="AP11" s="419">
        <f t="shared" si="11"/>
        <v>0</v>
      </c>
      <c r="AQ11" s="447">
        <f t="shared" si="12"/>
        <v>-85</v>
      </c>
      <c r="AR11" s="442">
        <f>AO11-'1112Monthly '!AO11</f>
        <v>-78</v>
      </c>
      <c r="AS11" s="421"/>
      <c r="AT11" s="416"/>
      <c r="AU11" s="420"/>
      <c r="AV11" s="420"/>
      <c r="AW11" s="460">
        <f t="shared" si="13"/>
        <v>0</v>
      </c>
      <c r="AX11" s="419">
        <f t="shared" si="14"/>
        <v>0</v>
      </c>
      <c r="AY11" s="447">
        <f t="shared" si="15"/>
        <v>-85</v>
      </c>
      <c r="AZ11" s="442">
        <f>AW11-'1112Monthly '!AW11</f>
        <v>-77</v>
      </c>
      <c r="BA11" s="421"/>
      <c r="BB11" s="416"/>
      <c r="BC11" s="420"/>
      <c r="BD11" s="420"/>
      <c r="BE11" s="460">
        <f t="shared" si="16"/>
        <v>0</v>
      </c>
      <c r="BF11" s="419">
        <f t="shared" si="17"/>
        <v>0</v>
      </c>
      <c r="BG11" s="447">
        <f t="shared" si="18"/>
        <v>-85</v>
      </c>
      <c r="BH11" s="442">
        <f>BE11-'1112Monthly '!BE11</f>
        <v>-77</v>
      </c>
      <c r="BI11" s="421"/>
      <c r="BJ11" s="416"/>
      <c r="BK11" s="420"/>
      <c r="BL11" s="420"/>
      <c r="BM11" s="460">
        <f t="shared" si="19"/>
        <v>0</v>
      </c>
      <c r="BN11" s="419">
        <f t="shared" si="20"/>
        <v>0</v>
      </c>
      <c r="BO11" s="447">
        <f t="shared" si="21"/>
        <v>-85</v>
      </c>
      <c r="BP11" s="442">
        <f>BM11-'1112Monthly '!BM11</f>
        <v>-77</v>
      </c>
      <c r="BQ11" s="421"/>
      <c r="BR11" s="416"/>
      <c r="BS11" s="420"/>
      <c r="BT11" s="420"/>
      <c r="BU11" s="460">
        <f t="shared" si="22"/>
        <v>0</v>
      </c>
      <c r="BV11" s="419">
        <f t="shared" si="23"/>
        <v>0</v>
      </c>
      <c r="BW11" s="447">
        <f t="shared" si="24"/>
        <v>-85</v>
      </c>
      <c r="BX11" s="442">
        <f>BU11-'1112Monthly '!BU11</f>
        <v>-77</v>
      </c>
      <c r="BY11" s="421"/>
      <c r="BZ11" s="416"/>
      <c r="CA11" s="420"/>
      <c r="CB11" s="420"/>
      <c r="CC11" s="460">
        <f t="shared" si="25"/>
        <v>0</v>
      </c>
      <c r="CD11" s="419">
        <f t="shared" si="26"/>
        <v>0</v>
      </c>
      <c r="CE11" s="447">
        <f t="shared" si="27"/>
        <v>0</v>
      </c>
      <c r="CF11" s="442">
        <f>CC11-'1112Monthly '!CC11</f>
        <v>-76</v>
      </c>
      <c r="CG11" s="410"/>
    </row>
    <row r="12" spans="1:85">
      <c r="A12" s="421" t="s">
        <v>152</v>
      </c>
      <c r="B12" s="501"/>
      <c r="C12" s="421">
        <v>0</v>
      </c>
      <c r="D12" s="421">
        <v>0</v>
      </c>
      <c r="E12" s="421">
        <v>0</v>
      </c>
      <c r="F12" s="460">
        <f t="shared" si="28"/>
        <v>0</v>
      </c>
      <c r="G12" s="421"/>
      <c r="H12" s="416"/>
      <c r="I12" s="420"/>
      <c r="J12" s="420"/>
      <c r="K12" s="460">
        <f t="shared" si="0"/>
        <v>0</v>
      </c>
      <c r="L12" s="452">
        <f t="shared" si="1"/>
        <v>0</v>
      </c>
      <c r="M12" s="442">
        <f>K12-'1112Monthly '!K12</f>
        <v>-1</v>
      </c>
      <c r="N12" s="421"/>
      <c r="O12" s="416"/>
      <c r="P12" s="420"/>
      <c r="Q12" s="420"/>
      <c r="R12" s="460">
        <f t="shared" si="2"/>
        <v>0</v>
      </c>
      <c r="S12" s="452">
        <f t="shared" si="3"/>
        <v>0</v>
      </c>
      <c r="T12" s="442">
        <f>R12-'1112Monthly '!R12</f>
        <v>-1</v>
      </c>
      <c r="U12" s="421"/>
      <c r="V12" s="416"/>
      <c r="W12" s="420"/>
      <c r="X12" s="420"/>
      <c r="Y12" s="456">
        <f t="shared" si="4"/>
        <v>0</v>
      </c>
      <c r="Z12" s="452">
        <f t="shared" si="5"/>
        <v>0</v>
      </c>
      <c r="AA12" s="447">
        <f t="shared" si="6"/>
        <v>0</v>
      </c>
      <c r="AB12" s="442">
        <f>Y12-'1112Monthly '!Y12</f>
        <v>-1</v>
      </c>
      <c r="AC12" s="421"/>
      <c r="AD12" s="416"/>
      <c r="AE12" s="420"/>
      <c r="AF12" s="420"/>
      <c r="AG12" s="460">
        <f t="shared" si="7"/>
        <v>0</v>
      </c>
      <c r="AH12" s="419">
        <f t="shared" si="8"/>
        <v>0</v>
      </c>
      <c r="AI12" s="447">
        <f t="shared" si="9"/>
        <v>0</v>
      </c>
      <c r="AJ12" s="442">
        <f>AG12-'1112Monthly '!AG12</f>
        <v>-1</v>
      </c>
      <c r="AK12" s="421"/>
      <c r="AL12" s="416"/>
      <c r="AM12" s="420"/>
      <c r="AN12" s="420"/>
      <c r="AO12" s="460">
        <f t="shared" si="10"/>
        <v>0</v>
      </c>
      <c r="AP12" s="419">
        <f t="shared" si="11"/>
        <v>0</v>
      </c>
      <c r="AQ12" s="447">
        <f t="shared" si="12"/>
        <v>0</v>
      </c>
      <c r="AR12" s="442">
        <f>AO12-'1112Monthly '!AO12</f>
        <v>-1</v>
      </c>
      <c r="AS12" s="421"/>
      <c r="AT12" s="416"/>
      <c r="AU12" s="420"/>
      <c r="AV12" s="420"/>
      <c r="AW12" s="460">
        <f t="shared" si="13"/>
        <v>0</v>
      </c>
      <c r="AX12" s="419">
        <f t="shared" si="14"/>
        <v>0</v>
      </c>
      <c r="AY12" s="447">
        <f t="shared" si="15"/>
        <v>0</v>
      </c>
      <c r="AZ12" s="442">
        <f>AW12-'1112Monthly '!AW12</f>
        <v>-10</v>
      </c>
      <c r="BA12" s="421"/>
      <c r="BB12" s="416"/>
      <c r="BC12" s="420"/>
      <c r="BD12" s="420"/>
      <c r="BE12" s="460">
        <f t="shared" si="16"/>
        <v>0</v>
      </c>
      <c r="BF12" s="419">
        <f t="shared" si="17"/>
        <v>0</v>
      </c>
      <c r="BG12" s="447">
        <f t="shared" si="18"/>
        <v>0</v>
      </c>
      <c r="BH12" s="442">
        <f>BE12-'1112Monthly '!BE12</f>
        <v>-11</v>
      </c>
      <c r="BI12" s="421"/>
      <c r="BJ12" s="416"/>
      <c r="BK12" s="420"/>
      <c r="BL12" s="420"/>
      <c r="BM12" s="460">
        <f t="shared" si="19"/>
        <v>0</v>
      </c>
      <c r="BN12" s="419">
        <f t="shared" si="20"/>
        <v>0</v>
      </c>
      <c r="BO12" s="447">
        <f t="shared" si="21"/>
        <v>0</v>
      </c>
      <c r="BP12" s="442">
        <f>BM12-'1112Monthly '!BM12</f>
        <v>-11</v>
      </c>
      <c r="BQ12" s="421"/>
      <c r="BR12" s="416"/>
      <c r="BS12" s="420"/>
      <c r="BT12" s="420"/>
      <c r="BU12" s="460">
        <f t="shared" si="22"/>
        <v>0</v>
      </c>
      <c r="BV12" s="419">
        <f t="shared" si="23"/>
        <v>0</v>
      </c>
      <c r="BW12" s="447">
        <f t="shared" si="24"/>
        <v>0</v>
      </c>
      <c r="BX12" s="442">
        <f>BU12-'1112Monthly '!BU12</f>
        <v>-11</v>
      </c>
      <c r="BY12" s="421"/>
      <c r="BZ12" s="416"/>
      <c r="CA12" s="420"/>
      <c r="CB12" s="420"/>
      <c r="CC12" s="460">
        <f t="shared" si="25"/>
        <v>0</v>
      </c>
      <c r="CD12" s="419">
        <f t="shared" si="26"/>
        <v>0</v>
      </c>
      <c r="CE12" s="447">
        <f t="shared" si="27"/>
        <v>0</v>
      </c>
      <c r="CF12" s="442">
        <f>CC12-'1112Monthly '!CC12</f>
        <v>-11</v>
      </c>
      <c r="CG12" s="410"/>
    </row>
    <row r="13" spans="1:85">
      <c r="A13" s="415" t="s">
        <v>43</v>
      </c>
      <c r="B13" s="501">
        <v>48</v>
      </c>
      <c r="C13" s="421">
        <v>7</v>
      </c>
      <c r="D13" s="421">
        <v>11</v>
      </c>
      <c r="E13" s="421">
        <v>9</v>
      </c>
      <c r="F13" s="460">
        <f t="shared" si="28"/>
        <v>27</v>
      </c>
      <c r="G13" s="421"/>
      <c r="H13" s="416"/>
      <c r="I13" s="420"/>
      <c r="J13" s="420"/>
      <c r="K13" s="460">
        <f t="shared" si="0"/>
        <v>0</v>
      </c>
      <c r="L13" s="452">
        <f t="shared" si="1"/>
        <v>-27</v>
      </c>
      <c r="M13" s="442">
        <f>K13-'1112Monthly '!K13</f>
        <v>-29</v>
      </c>
      <c r="N13" s="421"/>
      <c r="O13" s="416"/>
      <c r="P13" s="420"/>
      <c r="Q13" s="420"/>
      <c r="R13" s="460">
        <f t="shared" si="2"/>
        <v>0</v>
      </c>
      <c r="S13" s="452">
        <f t="shared" si="3"/>
        <v>0</v>
      </c>
      <c r="T13" s="442">
        <f>R13-'1112Monthly '!R13</f>
        <v>-30</v>
      </c>
      <c r="U13" s="421"/>
      <c r="V13" s="416"/>
      <c r="W13" s="420"/>
      <c r="X13" s="420"/>
      <c r="Y13" s="456">
        <f t="shared" si="4"/>
        <v>0</v>
      </c>
      <c r="Z13" s="452">
        <f t="shared" si="5"/>
        <v>0</v>
      </c>
      <c r="AA13" s="447">
        <f t="shared" si="6"/>
        <v>-27</v>
      </c>
      <c r="AB13" s="442">
        <f>Y13-'1112Monthly '!Y13</f>
        <v>-30</v>
      </c>
      <c r="AC13" s="421"/>
      <c r="AD13" s="416"/>
      <c r="AE13" s="420"/>
      <c r="AF13" s="420"/>
      <c r="AG13" s="460">
        <f t="shared" si="7"/>
        <v>0</v>
      </c>
      <c r="AH13" s="419">
        <f t="shared" si="8"/>
        <v>0</v>
      </c>
      <c r="AI13" s="447">
        <f t="shared" si="9"/>
        <v>-27</v>
      </c>
      <c r="AJ13" s="442">
        <f>AG13-'1112Monthly '!AG13</f>
        <v>-30</v>
      </c>
      <c r="AK13" s="421"/>
      <c r="AL13" s="416"/>
      <c r="AM13" s="420"/>
      <c r="AN13" s="420"/>
      <c r="AO13" s="460">
        <f t="shared" si="10"/>
        <v>0</v>
      </c>
      <c r="AP13" s="419">
        <f t="shared" si="11"/>
        <v>0</v>
      </c>
      <c r="AQ13" s="447">
        <f t="shared" si="12"/>
        <v>-27</v>
      </c>
      <c r="AR13" s="442">
        <f>AO13-'1112Monthly '!AO13</f>
        <v>-31</v>
      </c>
      <c r="AS13" s="421"/>
      <c r="AT13" s="416"/>
      <c r="AU13" s="420"/>
      <c r="AV13" s="420"/>
      <c r="AW13" s="460">
        <f t="shared" si="13"/>
        <v>0</v>
      </c>
      <c r="AX13" s="419">
        <f t="shared" si="14"/>
        <v>0</v>
      </c>
      <c r="AY13" s="484">
        <f t="shared" si="15"/>
        <v>-27</v>
      </c>
      <c r="AZ13" s="442">
        <f>AW13-'1112Monthly '!AW13</f>
        <v>-31</v>
      </c>
      <c r="BA13" s="485"/>
      <c r="BB13" s="416"/>
      <c r="BC13" s="420"/>
      <c r="BD13" s="420"/>
      <c r="BE13" s="460">
        <f t="shared" si="16"/>
        <v>0</v>
      </c>
      <c r="BF13" s="419">
        <f t="shared" si="17"/>
        <v>0</v>
      </c>
      <c r="BG13" s="447">
        <f t="shared" si="18"/>
        <v>-27</v>
      </c>
      <c r="BH13" s="442">
        <f>BE13-'1112Monthly '!BE13</f>
        <v>-31</v>
      </c>
      <c r="BI13" s="421"/>
      <c r="BJ13" s="416"/>
      <c r="BK13" s="420"/>
      <c r="BL13" s="420"/>
      <c r="BM13" s="460">
        <f t="shared" si="19"/>
        <v>0</v>
      </c>
      <c r="BN13" s="419">
        <f t="shared" si="20"/>
        <v>0</v>
      </c>
      <c r="BO13" s="447">
        <f t="shared" si="21"/>
        <v>-27</v>
      </c>
      <c r="BP13" s="442">
        <f>BM13-'1112Monthly '!BM13</f>
        <v>-30</v>
      </c>
      <c r="BQ13" s="421"/>
      <c r="BR13" s="416"/>
      <c r="BS13" s="420"/>
      <c r="BT13" s="420"/>
      <c r="BU13" s="460">
        <f t="shared" si="22"/>
        <v>0</v>
      </c>
      <c r="BV13" s="419">
        <f t="shared" si="23"/>
        <v>0</v>
      </c>
      <c r="BW13" s="447">
        <f t="shared" si="24"/>
        <v>-27</v>
      </c>
      <c r="BX13" s="442">
        <f>BU13-'1112Monthly '!BU13</f>
        <v>-30</v>
      </c>
      <c r="BY13" s="421"/>
      <c r="BZ13" s="416"/>
      <c r="CA13" s="420"/>
      <c r="CB13" s="420"/>
      <c r="CC13" s="460">
        <f t="shared" si="25"/>
        <v>0</v>
      </c>
      <c r="CD13" s="419">
        <f t="shared" si="26"/>
        <v>0</v>
      </c>
      <c r="CE13" s="447">
        <f t="shared" si="27"/>
        <v>0</v>
      </c>
      <c r="CF13" s="442">
        <f>CC13-'1112Monthly '!CC13</f>
        <v>-30</v>
      </c>
      <c r="CG13" s="410"/>
    </row>
    <row r="14" spans="1:85">
      <c r="A14" s="422" t="s">
        <v>148</v>
      </c>
      <c r="B14" s="502">
        <v>48</v>
      </c>
      <c r="C14" s="422">
        <v>23</v>
      </c>
      <c r="D14" s="422">
        <v>10</v>
      </c>
      <c r="E14" s="422">
        <v>12</v>
      </c>
      <c r="F14" s="461">
        <f t="shared" si="28"/>
        <v>45</v>
      </c>
      <c r="G14" s="421"/>
      <c r="H14" s="423"/>
      <c r="I14" s="424"/>
      <c r="J14" s="424"/>
      <c r="K14" s="461">
        <f t="shared" si="0"/>
        <v>0</v>
      </c>
      <c r="L14" s="453">
        <f t="shared" si="1"/>
        <v>-45</v>
      </c>
      <c r="M14" s="442">
        <f>K14-'1112Monthly '!K14</f>
        <v>-41</v>
      </c>
      <c r="N14" s="421"/>
      <c r="O14" s="423"/>
      <c r="P14" s="424"/>
      <c r="Q14" s="424"/>
      <c r="R14" s="461">
        <f t="shared" si="2"/>
        <v>0</v>
      </c>
      <c r="S14" s="453">
        <f t="shared" si="3"/>
        <v>0</v>
      </c>
      <c r="T14" s="442">
        <f>R14-'1112Monthly '!R14</f>
        <v>-39</v>
      </c>
      <c r="U14" s="421"/>
      <c r="V14" s="424"/>
      <c r="W14" s="424"/>
      <c r="X14" s="424"/>
      <c r="Y14" s="457">
        <f t="shared" si="4"/>
        <v>0</v>
      </c>
      <c r="Z14" s="453">
        <f t="shared" si="5"/>
        <v>0</v>
      </c>
      <c r="AA14" s="448">
        <f t="shared" si="6"/>
        <v>-45</v>
      </c>
      <c r="AB14" s="442">
        <f>Y14-'1112Monthly '!Y14</f>
        <v>-38</v>
      </c>
      <c r="AC14" s="421"/>
      <c r="AD14" s="424"/>
      <c r="AE14" s="424"/>
      <c r="AF14" s="424"/>
      <c r="AG14" s="461">
        <f t="shared" si="7"/>
        <v>0</v>
      </c>
      <c r="AH14" s="425">
        <f t="shared" si="8"/>
        <v>0</v>
      </c>
      <c r="AI14" s="448">
        <f t="shared" si="9"/>
        <v>-45</v>
      </c>
      <c r="AJ14" s="442">
        <f>AG14-'1112Monthly '!AG14</f>
        <v>-40</v>
      </c>
      <c r="AK14" s="421"/>
      <c r="AL14" s="424"/>
      <c r="AM14" s="424"/>
      <c r="AN14" s="424"/>
      <c r="AO14" s="461">
        <f t="shared" si="10"/>
        <v>0</v>
      </c>
      <c r="AP14" s="425">
        <f t="shared" si="11"/>
        <v>0</v>
      </c>
      <c r="AQ14" s="448">
        <f t="shared" si="12"/>
        <v>-45</v>
      </c>
      <c r="AR14" s="442">
        <f>AO14-'1112Monthly '!AO14</f>
        <v>-40</v>
      </c>
      <c r="AS14" s="421"/>
      <c r="AT14" s="424"/>
      <c r="AU14" s="424"/>
      <c r="AV14" s="424"/>
      <c r="AW14" s="461">
        <f t="shared" si="13"/>
        <v>0</v>
      </c>
      <c r="AX14" s="425">
        <f t="shared" si="14"/>
        <v>0</v>
      </c>
      <c r="AY14" s="448">
        <f t="shared" si="15"/>
        <v>-45</v>
      </c>
      <c r="AZ14" s="442">
        <f>AW14-'1112Monthly '!AW14</f>
        <v>-39</v>
      </c>
      <c r="BA14" s="421"/>
      <c r="BB14" s="424"/>
      <c r="BC14" s="424"/>
      <c r="BD14" s="424"/>
      <c r="BE14" s="461">
        <f t="shared" si="16"/>
        <v>0</v>
      </c>
      <c r="BF14" s="425">
        <f t="shared" si="17"/>
        <v>0</v>
      </c>
      <c r="BG14" s="448">
        <f t="shared" si="18"/>
        <v>-45</v>
      </c>
      <c r="BH14" s="442">
        <f>BE14-'1112Monthly '!BE14</f>
        <v>-39</v>
      </c>
      <c r="BI14" s="421"/>
      <c r="BJ14" s="424"/>
      <c r="BK14" s="424"/>
      <c r="BL14" s="424"/>
      <c r="BM14" s="461">
        <f t="shared" si="19"/>
        <v>0</v>
      </c>
      <c r="BN14" s="425">
        <f t="shared" si="20"/>
        <v>0</v>
      </c>
      <c r="BO14" s="448">
        <f t="shared" si="21"/>
        <v>-45</v>
      </c>
      <c r="BP14" s="442">
        <f>BM14-'1112Monthly '!BM14</f>
        <v>-39</v>
      </c>
      <c r="BQ14" s="421"/>
      <c r="BR14" s="424"/>
      <c r="BS14" s="424"/>
      <c r="BT14" s="424"/>
      <c r="BU14" s="461">
        <f t="shared" si="22"/>
        <v>0</v>
      </c>
      <c r="BV14" s="425">
        <f t="shared" si="23"/>
        <v>0</v>
      </c>
      <c r="BW14" s="448">
        <f t="shared" si="24"/>
        <v>-45</v>
      </c>
      <c r="BX14" s="442">
        <f>BU14-'1112Monthly '!BU14</f>
        <v>-38</v>
      </c>
      <c r="BY14" s="421"/>
      <c r="BZ14" s="424"/>
      <c r="CA14" s="424"/>
      <c r="CB14" s="424"/>
      <c r="CC14" s="461">
        <f t="shared" si="25"/>
        <v>0</v>
      </c>
      <c r="CD14" s="425">
        <f t="shared" si="26"/>
        <v>0</v>
      </c>
      <c r="CE14" s="448">
        <f t="shared" si="27"/>
        <v>0</v>
      </c>
      <c r="CF14" s="442">
        <f>CC14-'1112Monthly '!CC14</f>
        <v>-38</v>
      </c>
      <c r="CG14" s="410"/>
    </row>
    <row r="15" spans="1:85">
      <c r="A15" s="415" t="s">
        <v>44</v>
      </c>
      <c r="B15" s="501">
        <v>48</v>
      </c>
      <c r="C15" s="421">
        <v>15</v>
      </c>
      <c r="D15" s="421">
        <v>13</v>
      </c>
      <c r="E15" s="421">
        <v>11</v>
      </c>
      <c r="F15" s="459">
        <f t="shared" si="28"/>
        <v>39</v>
      </c>
      <c r="G15" s="421"/>
      <c r="H15" s="416"/>
      <c r="I15" s="420"/>
      <c r="J15" s="420"/>
      <c r="K15" s="459">
        <f t="shared" si="0"/>
        <v>0</v>
      </c>
      <c r="L15" s="451">
        <f t="shared" si="1"/>
        <v>-39</v>
      </c>
      <c r="M15" s="445">
        <f>K15-'1112Monthly '!K15</f>
        <v>-33</v>
      </c>
      <c r="N15" s="421"/>
      <c r="O15" s="416"/>
      <c r="P15" s="420"/>
      <c r="Q15" s="420"/>
      <c r="R15" s="459">
        <f t="shared" si="2"/>
        <v>0</v>
      </c>
      <c r="S15" s="452">
        <f t="shared" si="3"/>
        <v>0</v>
      </c>
      <c r="T15" s="445">
        <f>R15-'1112Monthly '!R15</f>
        <v>-33</v>
      </c>
      <c r="U15" s="421"/>
      <c r="V15" s="416"/>
      <c r="W15" s="420"/>
      <c r="X15" s="420"/>
      <c r="Y15" s="456">
        <f t="shared" si="4"/>
        <v>0</v>
      </c>
      <c r="Z15" s="452">
        <f t="shared" si="5"/>
        <v>0</v>
      </c>
      <c r="AA15" s="447">
        <f t="shared" si="6"/>
        <v>-39</v>
      </c>
      <c r="AB15" s="445">
        <f>Y15-'1112Monthly '!Y15</f>
        <v>-33</v>
      </c>
      <c r="AC15" s="421"/>
      <c r="AD15" s="416"/>
      <c r="AE15" s="420"/>
      <c r="AF15" s="420"/>
      <c r="AG15" s="459">
        <f t="shared" si="7"/>
        <v>0</v>
      </c>
      <c r="AH15" s="419">
        <f t="shared" si="8"/>
        <v>0</v>
      </c>
      <c r="AI15" s="447">
        <f t="shared" si="9"/>
        <v>-39</v>
      </c>
      <c r="AJ15" s="445">
        <f>AG15-'1112Monthly '!AG15</f>
        <v>-33</v>
      </c>
      <c r="AK15" s="421"/>
      <c r="AL15" s="416"/>
      <c r="AM15" s="420"/>
      <c r="AN15" s="420"/>
      <c r="AO15" s="459">
        <f t="shared" si="10"/>
        <v>0</v>
      </c>
      <c r="AP15" s="419">
        <f t="shared" si="11"/>
        <v>0</v>
      </c>
      <c r="AQ15" s="447">
        <f t="shared" si="12"/>
        <v>-39</v>
      </c>
      <c r="AR15" s="445">
        <f>AO15-'1112Monthly '!AO15</f>
        <v>-36</v>
      </c>
      <c r="AS15" s="421"/>
      <c r="AT15" s="416"/>
      <c r="AU15" s="420"/>
      <c r="AV15" s="420"/>
      <c r="AW15" s="459">
        <f t="shared" si="13"/>
        <v>0</v>
      </c>
      <c r="AX15" s="419">
        <f t="shared" si="14"/>
        <v>0</v>
      </c>
      <c r="AY15" s="447">
        <f t="shared" si="15"/>
        <v>-39</v>
      </c>
      <c r="AZ15" s="445">
        <f>AW15-'1112Monthly '!AW15</f>
        <v>-36</v>
      </c>
      <c r="BA15" s="421"/>
      <c r="BB15" s="416"/>
      <c r="BC15" s="420"/>
      <c r="BD15" s="420"/>
      <c r="BE15" s="459">
        <f t="shared" si="16"/>
        <v>0</v>
      </c>
      <c r="BF15" s="419">
        <f t="shared" si="17"/>
        <v>0</v>
      </c>
      <c r="BG15" s="447">
        <f t="shared" si="18"/>
        <v>-39</v>
      </c>
      <c r="BH15" s="445">
        <f>BE15-'1112Monthly '!BE15</f>
        <v>-36</v>
      </c>
      <c r="BI15" s="421"/>
      <c r="BJ15" s="416"/>
      <c r="BK15" s="420"/>
      <c r="BL15" s="420"/>
      <c r="BM15" s="459">
        <f t="shared" si="19"/>
        <v>0</v>
      </c>
      <c r="BN15" s="419">
        <f t="shared" si="20"/>
        <v>0</v>
      </c>
      <c r="BO15" s="447">
        <f t="shared" si="21"/>
        <v>-39</v>
      </c>
      <c r="BP15" s="445">
        <f>BM15-'1112Monthly '!BM15</f>
        <v>-36</v>
      </c>
      <c r="BQ15" s="421"/>
      <c r="BR15" s="416"/>
      <c r="BS15" s="420"/>
      <c r="BT15" s="420"/>
      <c r="BU15" s="459">
        <f t="shared" si="22"/>
        <v>0</v>
      </c>
      <c r="BV15" s="419">
        <f t="shared" si="23"/>
        <v>0</v>
      </c>
      <c r="BW15" s="447">
        <f t="shared" si="24"/>
        <v>-39</v>
      </c>
      <c r="BX15" s="445">
        <f>BU15-'1112Monthly '!BU15</f>
        <v>-35</v>
      </c>
      <c r="BY15" s="421"/>
      <c r="BZ15" s="416"/>
      <c r="CA15" s="420"/>
      <c r="CB15" s="420"/>
      <c r="CC15" s="459">
        <f t="shared" si="25"/>
        <v>0</v>
      </c>
      <c r="CD15" s="419">
        <f t="shared" si="26"/>
        <v>0</v>
      </c>
      <c r="CE15" s="447">
        <f t="shared" si="27"/>
        <v>0</v>
      </c>
      <c r="CF15" s="445">
        <f>CC15-'1112Monthly '!CC15</f>
        <v>-35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13</v>
      </c>
      <c r="E16" s="421">
        <v>4</v>
      </c>
      <c r="F16" s="460">
        <f t="shared" si="28"/>
        <v>33</v>
      </c>
      <c r="G16" s="421"/>
      <c r="H16" s="416"/>
      <c r="I16" s="420"/>
      <c r="J16" s="420"/>
      <c r="K16" s="460">
        <f t="shared" si="0"/>
        <v>0</v>
      </c>
      <c r="L16" s="452">
        <f t="shared" si="1"/>
        <v>-33</v>
      </c>
      <c r="M16" s="442">
        <f>K16-'1112Monthly '!K16</f>
        <v>-29</v>
      </c>
      <c r="N16" s="421"/>
      <c r="O16" s="416"/>
      <c r="P16" s="420"/>
      <c r="Q16" s="420"/>
      <c r="R16" s="460">
        <f t="shared" si="2"/>
        <v>0</v>
      </c>
      <c r="S16" s="452">
        <f t="shared" si="3"/>
        <v>0</v>
      </c>
      <c r="T16" s="442">
        <f>R16-'1112Monthly '!R16</f>
        <v>-29</v>
      </c>
      <c r="U16" s="421"/>
      <c r="V16" s="416"/>
      <c r="W16" s="420"/>
      <c r="X16" s="420"/>
      <c r="Y16" s="456">
        <f t="shared" si="4"/>
        <v>0</v>
      </c>
      <c r="Z16" s="452">
        <f t="shared" si="5"/>
        <v>0</v>
      </c>
      <c r="AA16" s="447">
        <f t="shared" si="6"/>
        <v>-33</v>
      </c>
      <c r="AB16" s="442">
        <f>Y16-'1112Monthly '!Y16</f>
        <v>-27</v>
      </c>
      <c r="AC16" s="421"/>
      <c r="AD16" s="416"/>
      <c r="AE16" s="420"/>
      <c r="AF16" s="420"/>
      <c r="AG16" s="460">
        <f t="shared" si="7"/>
        <v>0</v>
      </c>
      <c r="AH16" s="419">
        <f t="shared" si="8"/>
        <v>0</v>
      </c>
      <c r="AI16" s="447">
        <f t="shared" si="9"/>
        <v>-33</v>
      </c>
      <c r="AJ16" s="442">
        <f>AG16-'1112Monthly '!AG16</f>
        <v>-27</v>
      </c>
      <c r="AK16" s="421"/>
      <c r="AL16" s="416"/>
      <c r="AM16" s="420"/>
      <c r="AN16" s="420"/>
      <c r="AO16" s="460">
        <f t="shared" si="10"/>
        <v>0</v>
      </c>
      <c r="AP16" s="419">
        <f t="shared" si="11"/>
        <v>0</v>
      </c>
      <c r="AQ16" s="447">
        <f t="shared" si="12"/>
        <v>-33</v>
      </c>
      <c r="AR16" s="442">
        <f>AO16-'1112Monthly '!AO16</f>
        <v>-27</v>
      </c>
      <c r="AS16" s="421"/>
      <c r="AT16" s="416"/>
      <c r="AU16" s="420"/>
      <c r="AV16" s="420"/>
      <c r="AW16" s="460">
        <f t="shared" si="13"/>
        <v>0</v>
      </c>
      <c r="AX16" s="419">
        <f t="shared" si="14"/>
        <v>0</v>
      </c>
      <c r="AY16" s="447">
        <f t="shared" si="15"/>
        <v>-33</v>
      </c>
      <c r="AZ16" s="442">
        <f>AW16-'1112Monthly '!AW16</f>
        <v>-27</v>
      </c>
      <c r="BA16" s="421"/>
      <c r="BB16" s="416"/>
      <c r="BC16" s="420"/>
      <c r="BD16" s="420"/>
      <c r="BE16" s="460">
        <f t="shared" si="16"/>
        <v>0</v>
      </c>
      <c r="BF16" s="419">
        <f t="shared" si="17"/>
        <v>0</v>
      </c>
      <c r="BG16" s="447">
        <f t="shared" si="18"/>
        <v>-33</v>
      </c>
      <c r="BH16" s="442">
        <f>BE16-'1112Monthly '!BE16</f>
        <v>-28</v>
      </c>
      <c r="BI16" s="421"/>
      <c r="BJ16" s="416"/>
      <c r="BK16" s="420"/>
      <c r="BL16" s="420"/>
      <c r="BM16" s="460">
        <f t="shared" si="19"/>
        <v>0</v>
      </c>
      <c r="BN16" s="419">
        <f t="shared" si="20"/>
        <v>0</v>
      </c>
      <c r="BO16" s="447">
        <f t="shared" si="21"/>
        <v>-33</v>
      </c>
      <c r="BP16" s="442">
        <f>BM16-'1112Monthly '!BM16</f>
        <v>-28</v>
      </c>
      <c r="BQ16" s="421"/>
      <c r="BR16" s="416"/>
      <c r="BS16" s="420"/>
      <c r="BT16" s="420"/>
      <c r="BU16" s="460">
        <f t="shared" si="22"/>
        <v>0</v>
      </c>
      <c r="BV16" s="419">
        <f t="shared" si="23"/>
        <v>0</v>
      </c>
      <c r="BW16" s="447">
        <f t="shared" si="24"/>
        <v>-33</v>
      </c>
      <c r="BX16" s="442">
        <f>BU16-'1112Monthly '!BU16</f>
        <v>-28</v>
      </c>
      <c r="BY16" s="421"/>
      <c r="BZ16" s="416"/>
      <c r="CA16" s="420"/>
      <c r="CB16" s="420"/>
      <c r="CC16" s="460">
        <f t="shared" si="25"/>
        <v>0</v>
      </c>
      <c r="CD16" s="419">
        <f t="shared" si="26"/>
        <v>0</v>
      </c>
      <c r="CE16" s="447">
        <f t="shared" si="27"/>
        <v>0</v>
      </c>
      <c r="CF16" s="442">
        <f>CC16-'1112Monthly '!CC16</f>
        <v>-28</v>
      </c>
      <c r="CG16" s="410"/>
    </row>
    <row r="17" spans="1:85">
      <c r="A17" s="415" t="s">
        <v>168</v>
      </c>
      <c r="B17" s="501">
        <v>48</v>
      </c>
      <c r="C17" s="421">
        <v>22</v>
      </c>
      <c r="D17" s="421">
        <v>9</v>
      </c>
      <c r="E17" s="421">
        <v>10</v>
      </c>
      <c r="F17" s="460">
        <f t="shared" si="28"/>
        <v>41</v>
      </c>
      <c r="G17" s="421"/>
      <c r="H17" s="416"/>
      <c r="I17" s="420"/>
      <c r="J17" s="420"/>
      <c r="K17" s="460">
        <f t="shared" si="0"/>
        <v>0</v>
      </c>
      <c r="L17" s="452">
        <f t="shared" si="1"/>
        <v>-41</v>
      </c>
      <c r="M17" s="442">
        <f>K17-'1112Monthly '!K17</f>
        <v>-39</v>
      </c>
      <c r="N17" s="421"/>
      <c r="O17" s="416"/>
      <c r="P17" s="420"/>
      <c r="Q17" s="420"/>
      <c r="R17" s="460">
        <f t="shared" si="2"/>
        <v>0</v>
      </c>
      <c r="S17" s="452">
        <f t="shared" si="3"/>
        <v>0</v>
      </c>
      <c r="T17" s="442">
        <f>R17-'1112Monthly '!R17</f>
        <v>-39</v>
      </c>
      <c r="U17" s="421"/>
      <c r="V17" s="416"/>
      <c r="W17" s="420"/>
      <c r="X17" s="420"/>
      <c r="Y17" s="456">
        <f t="shared" si="4"/>
        <v>0</v>
      </c>
      <c r="Z17" s="452">
        <f t="shared" si="5"/>
        <v>0</v>
      </c>
      <c r="AA17" s="447">
        <f t="shared" si="6"/>
        <v>-41</v>
      </c>
      <c r="AB17" s="442">
        <f>Y17-'1112Monthly '!Y17</f>
        <v>-39</v>
      </c>
      <c r="AC17" s="421"/>
      <c r="AD17" s="416"/>
      <c r="AE17" s="420"/>
      <c r="AF17" s="420"/>
      <c r="AG17" s="460">
        <f t="shared" si="7"/>
        <v>0</v>
      </c>
      <c r="AH17" s="419">
        <f t="shared" si="8"/>
        <v>0</v>
      </c>
      <c r="AI17" s="447">
        <f t="shared" si="9"/>
        <v>-41</v>
      </c>
      <c r="AJ17" s="442">
        <f>AG17-'1112Monthly '!AG17</f>
        <v>-38</v>
      </c>
      <c r="AK17" s="421"/>
      <c r="AL17" s="416"/>
      <c r="AM17" s="420"/>
      <c r="AN17" s="420"/>
      <c r="AO17" s="460">
        <f t="shared" si="10"/>
        <v>0</v>
      </c>
      <c r="AP17" s="419">
        <f t="shared" si="11"/>
        <v>0</v>
      </c>
      <c r="AQ17" s="447">
        <f t="shared" si="12"/>
        <v>-41</v>
      </c>
      <c r="AR17" s="442">
        <f>AO17-'1112Monthly '!AO17</f>
        <v>-37</v>
      </c>
      <c r="AS17" s="421"/>
      <c r="AT17" s="416"/>
      <c r="AU17" s="420"/>
      <c r="AV17" s="420"/>
      <c r="AW17" s="460">
        <f t="shared" si="13"/>
        <v>0</v>
      </c>
      <c r="AX17" s="419">
        <f t="shared" si="14"/>
        <v>0</v>
      </c>
      <c r="AY17" s="447">
        <f t="shared" si="15"/>
        <v>-41</v>
      </c>
      <c r="AZ17" s="442">
        <f>AW17-'1112Monthly '!AW17</f>
        <v>-38</v>
      </c>
      <c r="BA17" s="421"/>
      <c r="BB17" s="416"/>
      <c r="BC17" s="420"/>
      <c r="BD17" s="420"/>
      <c r="BE17" s="460">
        <f t="shared" si="16"/>
        <v>0</v>
      </c>
      <c r="BF17" s="419">
        <f t="shared" si="17"/>
        <v>0</v>
      </c>
      <c r="BG17" s="447">
        <f t="shared" si="18"/>
        <v>-41</v>
      </c>
      <c r="BH17" s="442">
        <f>BE17-'1112Monthly '!BE17</f>
        <v>-38</v>
      </c>
      <c r="BI17" s="421"/>
      <c r="BJ17" s="416"/>
      <c r="BK17" s="420"/>
      <c r="BL17" s="420"/>
      <c r="BM17" s="460">
        <f t="shared" si="19"/>
        <v>0</v>
      </c>
      <c r="BN17" s="419">
        <f t="shared" si="20"/>
        <v>0</v>
      </c>
      <c r="BO17" s="447">
        <f t="shared" si="21"/>
        <v>-41</v>
      </c>
      <c r="BP17" s="442">
        <f>BM17-'1112Monthly '!BM17</f>
        <v>-38</v>
      </c>
      <c r="BQ17" s="421"/>
      <c r="BR17" s="416"/>
      <c r="BS17" s="420"/>
      <c r="BT17" s="420"/>
      <c r="BU17" s="460">
        <f t="shared" si="22"/>
        <v>0</v>
      </c>
      <c r="BV17" s="419">
        <f t="shared" si="23"/>
        <v>0</v>
      </c>
      <c r="BW17" s="447">
        <f t="shared" si="24"/>
        <v>-41</v>
      </c>
      <c r="BX17" s="442">
        <f>BU17-'1112Monthly '!BU17</f>
        <v>-38</v>
      </c>
      <c r="BY17" s="421"/>
      <c r="BZ17" s="416"/>
      <c r="CA17" s="420"/>
      <c r="CB17" s="420"/>
      <c r="CC17" s="460">
        <f t="shared" si="25"/>
        <v>0</v>
      </c>
      <c r="CD17" s="419">
        <f t="shared" si="26"/>
        <v>0</v>
      </c>
      <c r="CE17" s="447">
        <f t="shared" si="27"/>
        <v>0</v>
      </c>
      <c r="CF17" s="442">
        <f>CC17-'1112Monthly '!CC17</f>
        <v>-37</v>
      </c>
      <c r="CG17" s="410"/>
    </row>
    <row r="18" spans="1:85">
      <c r="A18" s="415" t="s">
        <v>46</v>
      </c>
      <c r="B18" s="501">
        <v>48</v>
      </c>
      <c r="C18" s="421">
        <v>18</v>
      </c>
      <c r="D18" s="421">
        <v>17</v>
      </c>
      <c r="E18" s="421">
        <v>11</v>
      </c>
      <c r="F18" s="460">
        <f t="shared" si="28"/>
        <v>46</v>
      </c>
      <c r="G18" s="421"/>
      <c r="H18" s="416"/>
      <c r="I18" s="420"/>
      <c r="J18" s="420"/>
      <c r="K18" s="460">
        <f t="shared" si="0"/>
        <v>0</v>
      </c>
      <c r="L18" s="452">
        <f t="shared" si="1"/>
        <v>-46</v>
      </c>
      <c r="M18" s="442">
        <f>K18-'1112Monthly '!K18</f>
        <v>-38</v>
      </c>
      <c r="N18" s="421"/>
      <c r="O18" s="416"/>
      <c r="P18" s="420"/>
      <c r="Q18" s="420"/>
      <c r="R18" s="460">
        <f t="shared" si="2"/>
        <v>0</v>
      </c>
      <c r="S18" s="452">
        <f t="shared" si="3"/>
        <v>0</v>
      </c>
      <c r="T18" s="442">
        <f>R18-'1112Monthly '!R18</f>
        <v>-36</v>
      </c>
      <c r="U18" s="421"/>
      <c r="V18" s="416"/>
      <c r="W18" s="420"/>
      <c r="X18" s="420"/>
      <c r="Y18" s="456">
        <f t="shared" si="4"/>
        <v>0</v>
      </c>
      <c r="Z18" s="452">
        <f t="shared" si="5"/>
        <v>0</v>
      </c>
      <c r="AA18" s="447">
        <f t="shared" si="6"/>
        <v>-46</v>
      </c>
      <c r="AB18" s="442">
        <f>Y18-'1112Monthly '!Y18</f>
        <v>-37</v>
      </c>
      <c r="AC18" s="421"/>
      <c r="AD18" s="416"/>
      <c r="AE18" s="420"/>
      <c r="AF18" s="420"/>
      <c r="AG18" s="460">
        <f t="shared" si="7"/>
        <v>0</v>
      </c>
      <c r="AH18" s="419">
        <f t="shared" si="8"/>
        <v>0</v>
      </c>
      <c r="AI18" s="447">
        <f t="shared" si="9"/>
        <v>-46</v>
      </c>
      <c r="AJ18" s="442">
        <f>AG18-'1112Monthly '!AG18</f>
        <v>-37</v>
      </c>
      <c r="AK18" s="421"/>
      <c r="AL18" s="416"/>
      <c r="AM18" s="420"/>
      <c r="AN18" s="420"/>
      <c r="AO18" s="460">
        <f t="shared" si="10"/>
        <v>0</v>
      </c>
      <c r="AP18" s="419">
        <f t="shared" si="11"/>
        <v>0</v>
      </c>
      <c r="AQ18" s="447">
        <f t="shared" si="12"/>
        <v>-46</v>
      </c>
      <c r="AR18" s="442">
        <f>AO18-'1112Monthly '!AO18</f>
        <v>-36</v>
      </c>
      <c r="AS18" s="421"/>
      <c r="AT18" s="416"/>
      <c r="AU18" s="420"/>
      <c r="AV18" s="420"/>
      <c r="AW18" s="460">
        <f t="shared" si="13"/>
        <v>0</v>
      </c>
      <c r="AX18" s="419">
        <f t="shared" si="14"/>
        <v>0</v>
      </c>
      <c r="AY18" s="484">
        <f t="shared" si="15"/>
        <v>-46</v>
      </c>
      <c r="AZ18" s="442">
        <f>AW18-'1112Monthly '!AW18</f>
        <v>-37</v>
      </c>
      <c r="BA18" s="485"/>
      <c r="BB18" s="416"/>
      <c r="BC18" s="420"/>
      <c r="BD18" s="420"/>
      <c r="BE18" s="460">
        <f t="shared" si="16"/>
        <v>0</v>
      </c>
      <c r="BF18" s="419">
        <f t="shared" si="17"/>
        <v>0</v>
      </c>
      <c r="BG18" s="447">
        <f t="shared" si="18"/>
        <v>-46</v>
      </c>
      <c r="BH18" s="442">
        <f>BE18-'1112Monthly '!BE18</f>
        <v>-37</v>
      </c>
      <c r="BI18" s="421"/>
      <c r="BJ18" s="416"/>
      <c r="BK18" s="420"/>
      <c r="BL18" s="420"/>
      <c r="BM18" s="460">
        <f t="shared" si="19"/>
        <v>0</v>
      </c>
      <c r="BN18" s="419">
        <f t="shared" si="20"/>
        <v>0</v>
      </c>
      <c r="BO18" s="447">
        <f t="shared" si="21"/>
        <v>-46</v>
      </c>
      <c r="BP18" s="442">
        <f>BM18-'1112Monthly '!BM18</f>
        <v>-36</v>
      </c>
      <c r="BQ18" s="421"/>
      <c r="BR18" s="416"/>
      <c r="BS18" s="420"/>
      <c r="BT18" s="420"/>
      <c r="BU18" s="460">
        <f t="shared" si="22"/>
        <v>0</v>
      </c>
      <c r="BV18" s="419">
        <f t="shared" si="23"/>
        <v>0</v>
      </c>
      <c r="BW18" s="447">
        <f t="shared" si="24"/>
        <v>-46</v>
      </c>
      <c r="BX18" s="442">
        <f>BU18-'1112Monthly '!BU18</f>
        <v>-36</v>
      </c>
      <c r="BY18" s="421"/>
      <c r="BZ18" s="416"/>
      <c r="CA18" s="420"/>
      <c r="CB18" s="420"/>
      <c r="CC18" s="460">
        <f t="shared" si="25"/>
        <v>0</v>
      </c>
      <c r="CD18" s="419">
        <f t="shared" si="26"/>
        <v>0</v>
      </c>
      <c r="CE18" s="447">
        <f t="shared" si="27"/>
        <v>0</v>
      </c>
      <c r="CF18" s="442">
        <f>CC18-'1112Monthly '!CC18</f>
        <v>-36</v>
      </c>
      <c r="CG18" s="410"/>
    </row>
    <row r="19" spans="1:85">
      <c r="A19" s="422" t="s">
        <v>47</v>
      </c>
      <c r="B19" s="502">
        <v>48</v>
      </c>
      <c r="C19" s="422">
        <v>22</v>
      </c>
      <c r="D19" s="422">
        <v>11</v>
      </c>
      <c r="E19" s="422">
        <v>12</v>
      </c>
      <c r="F19" s="461">
        <f t="shared" si="28"/>
        <v>45</v>
      </c>
      <c r="G19" s="421"/>
      <c r="H19" s="423"/>
      <c r="I19" s="424"/>
      <c r="J19" s="424"/>
      <c r="K19" s="461">
        <f t="shared" si="0"/>
        <v>0</v>
      </c>
      <c r="L19" s="453">
        <f t="shared" si="1"/>
        <v>-45</v>
      </c>
      <c r="M19" s="442">
        <f>K19-'1112Monthly '!K19</f>
        <v>-46</v>
      </c>
      <c r="N19" s="421"/>
      <c r="O19" s="423"/>
      <c r="P19" s="424"/>
      <c r="Q19" s="424"/>
      <c r="R19" s="461">
        <f t="shared" si="2"/>
        <v>0</v>
      </c>
      <c r="S19" s="453">
        <f t="shared" si="3"/>
        <v>0</v>
      </c>
      <c r="T19" s="442">
        <f>R19-'1112Monthly '!R19</f>
        <v>-45</v>
      </c>
      <c r="U19" s="421"/>
      <c r="V19" s="424"/>
      <c r="W19" s="424"/>
      <c r="X19" s="424"/>
      <c r="Y19" s="457">
        <f t="shared" si="4"/>
        <v>0</v>
      </c>
      <c r="Z19" s="453">
        <f t="shared" si="5"/>
        <v>0</v>
      </c>
      <c r="AA19" s="448">
        <f t="shared" si="6"/>
        <v>-45</v>
      </c>
      <c r="AB19" s="442">
        <f>Y19-'1112Monthly '!Y19</f>
        <v>-45</v>
      </c>
      <c r="AC19" s="421"/>
      <c r="AD19" s="424"/>
      <c r="AE19" s="424"/>
      <c r="AF19" s="424"/>
      <c r="AG19" s="461">
        <f t="shared" si="7"/>
        <v>0</v>
      </c>
      <c r="AH19" s="425">
        <f t="shared" si="8"/>
        <v>0</v>
      </c>
      <c r="AI19" s="448">
        <f t="shared" si="9"/>
        <v>-45</v>
      </c>
      <c r="AJ19" s="442">
        <f>AG19-'1112Monthly '!AG19</f>
        <v>-44</v>
      </c>
      <c r="AK19" s="421"/>
      <c r="AL19" s="424"/>
      <c r="AM19" s="424"/>
      <c r="AN19" s="424"/>
      <c r="AO19" s="461">
        <f t="shared" si="10"/>
        <v>0</v>
      </c>
      <c r="AP19" s="425">
        <f t="shared" si="11"/>
        <v>0</v>
      </c>
      <c r="AQ19" s="448">
        <f t="shared" si="12"/>
        <v>-45</v>
      </c>
      <c r="AR19" s="442">
        <f>AO19-'1112Monthly '!AO19</f>
        <v>-44</v>
      </c>
      <c r="AS19" s="421"/>
      <c r="AT19" s="424"/>
      <c r="AU19" s="424"/>
      <c r="AV19" s="424"/>
      <c r="AW19" s="461">
        <f t="shared" si="13"/>
        <v>0</v>
      </c>
      <c r="AX19" s="425">
        <f t="shared" si="14"/>
        <v>0</v>
      </c>
      <c r="AY19" s="448">
        <f t="shared" si="15"/>
        <v>-45</v>
      </c>
      <c r="AZ19" s="442">
        <f>AW19-'1112Monthly '!AW19</f>
        <v>-40</v>
      </c>
      <c r="BA19" s="421"/>
      <c r="BB19" s="424"/>
      <c r="BC19" s="424"/>
      <c r="BD19" s="424"/>
      <c r="BE19" s="461">
        <f t="shared" si="16"/>
        <v>0</v>
      </c>
      <c r="BF19" s="425">
        <f t="shared" si="17"/>
        <v>0</v>
      </c>
      <c r="BG19" s="448">
        <f t="shared" si="18"/>
        <v>-45</v>
      </c>
      <c r="BH19" s="442">
        <f>BE19-'1112Monthly '!BE19</f>
        <v>-39</v>
      </c>
      <c r="BI19" s="421"/>
      <c r="BJ19" s="424"/>
      <c r="BK19" s="424"/>
      <c r="BL19" s="424"/>
      <c r="BM19" s="461">
        <f t="shared" si="19"/>
        <v>0</v>
      </c>
      <c r="BN19" s="425">
        <f t="shared" si="20"/>
        <v>0</v>
      </c>
      <c r="BO19" s="448">
        <f t="shared" si="21"/>
        <v>-45</v>
      </c>
      <c r="BP19" s="442">
        <f>BM19-'1112Monthly '!BM19</f>
        <v>-39</v>
      </c>
      <c r="BQ19" s="421"/>
      <c r="BR19" s="424"/>
      <c r="BS19" s="424"/>
      <c r="BT19" s="424"/>
      <c r="BU19" s="461">
        <f t="shared" si="22"/>
        <v>0</v>
      </c>
      <c r="BV19" s="425">
        <f t="shared" si="23"/>
        <v>0</v>
      </c>
      <c r="BW19" s="448">
        <f t="shared" si="24"/>
        <v>-45</v>
      </c>
      <c r="BX19" s="442">
        <f>BU19-'1112Monthly '!BU19</f>
        <v>-39</v>
      </c>
      <c r="BY19" s="421"/>
      <c r="BZ19" s="424"/>
      <c r="CA19" s="424"/>
      <c r="CB19" s="424"/>
      <c r="CC19" s="461">
        <f t="shared" si="25"/>
        <v>0</v>
      </c>
      <c r="CD19" s="425">
        <f t="shared" si="26"/>
        <v>0</v>
      </c>
      <c r="CE19" s="448">
        <f t="shared" si="27"/>
        <v>0</v>
      </c>
      <c r="CF19" s="442">
        <f>CC19-'1112Monthly '!CC19</f>
        <v>-39</v>
      </c>
      <c r="CG19" s="410"/>
    </row>
    <row r="20" spans="1:85">
      <c r="A20" s="415" t="s">
        <v>48</v>
      </c>
      <c r="B20" s="501">
        <v>48</v>
      </c>
      <c r="C20" s="421">
        <v>22</v>
      </c>
      <c r="D20" s="421">
        <v>15</v>
      </c>
      <c r="E20" s="421">
        <v>11</v>
      </c>
      <c r="F20" s="459">
        <f t="shared" si="28"/>
        <v>48</v>
      </c>
      <c r="G20" s="421"/>
      <c r="H20" s="416"/>
      <c r="I20" s="420"/>
      <c r="J20" s="420"/>
      <c r="K20" s="459">
        <f t="shared" si="0"/>
        <v>0</v>
      </c>
      <c r="L20" s="452">
        <f t="shared" si="1"/>
        <v>-48</v>
      </c>
      <c r="M20" s="445">
        <f>K20-'1112Monthly '!K20</f>
        <v>-45</v>
      </c>
      <c r="N20" s="421"/>
      <c r="O20" s="416"/>
      <c r="P20" s="420"/>
      <c r="Q20" s="420"/>
      <c r="R20" s="459">
        <f t="shared" si="2"/>
        <v>0</v>
      </c>
      <c r="S20" s="452">
        <f t="shared" si="3"/>
        <v>0</v>
      </c>
      <c r="T20" s="445">
        <f>R20-'1112Monthly '!R20</f>
        <v>-44</v>
      </c>
      <c r="U20" s="421"/>
      <c r="V20" s="416"/>
      <c r="W20" s="420"/>
      <c r="X20" s="420"/>
      <c r="Y20" s="456">
        <f t="shared" si="4"/>
        <v>0</v>
      </c>
      <c r="Z20" s="452">
        <f t="shared" si="5"/>
        <v>0</v>
      </c>
      <c r="AA20" s="447">
        <f t="shared" si="6"/>
        <v>-48</v>
      </c>
      <c r="AB20" s="445">
        <f>Y20-'1112Monthly '!Y20</f>
        <v>-44</v>
      </c>
      <c r="AC20" s="421"/>
      <c r="AD20" s="416"/>
      <c r="AE20" s="420"/>
      <c r="AF20" s="420"/>
      <c r="AG20" s="459">
        <f t="shared" si="7"/>
        <v>0</v>
      </c>
      <c r="AH20" s="419">
        <f t="shared" si="8"/>
        <v>0</v>
      </c>
      <c r="AI20" s="447">
        <f t="shared" si="9"/>
        <v>-48</v>
      </c>
      <c r="AJ20" s="445">
        <f>AG20-'1112Monthly '!AG20</f>
        <v>-44</v>
      </c>
      <c r="AK20" s="421"/>
      <c r="AL20" s="416"/>
      <c r="AM20" s="420"/>
      <c r="AN20" s="420"/>
      <c r="AO20" s="459">
        <f t="shared" si="10"/>
        <v>0</v>
      </c>
      <c r="AP20" s="419">
        <f t="shared" si="11"/>
        <v>0</v>
      </c>
      <c r="AQ20" s="447">
        <f t="shared" si="12"/>
        <v>-48</v>
      </c>
      <c r="AR20" s="445">
        <f>AO20-'1112Monthly '!AO20</f>
        <v>-44</v>
      </c>
      <c r="AS20" s="421"/>
      <c r="AT20" s="416"/>
      <c r="AU20" s="420"/>
      <c r="AV20" s="420"/>
      <c r="AW20" s="459">
        <f t="shared" si="13"/>
        <v>0</v>
      </c>
      <c r="AX20" s="419">
        <f t="shared" si="14"/>
        <v>0</v>
      </c>
      <c r="AY20" s="447">
        <f t="shared" si="15"/>
        <v>-48</v>
      </c>
      <c r="AZ20" s="445">
        <f>AW20-'1112Monthly '!AW20</f>
        <v>-43</v>
      </c>
      <c r="BA20" s="421"/>
      <c r="BB20" s="416"/>
      <c r="BC20" s="420"/>
      <c r="BD20" s="420"/>
      <c r="BE20" s="459">
        <f t="shared" si="16"/>
        <v>0</v>
      </c>
      <c r="BF20" s="419">
        <f t="shared" si="17"/>
        <v>0</v>
      </c>
      <c r="BG20" s="447">
        <f t="shared" si="18"/>
        <v>-48</v>
      </c>
      <c r="BH20" s="445">
        <f>BE20-'1112Monthly '!BE20</f>
        <v>-42</v>
      </c>
      <c r="BI20" s="421"/>
      <c r="BJ20" s="416"/>
      <c r="BK20" s="420"/>
      <c r="BL20" s="420"/>
      <c r="BM20" s="459">
        <f t="shared" si="19"/>
        <v>0</v>
      </c>
      <c r="BN20" s="419">
        <f t="shared" si="20"/>
        <v>0</v>
      </c>
      <c r="BO20" s="447">
        <f t="shared" si="21"/>
        <v>-48</v>
      </c>
      <c r="BP20" s="445">
        <f>BM20-'1112Monthly '!BM20</f>
        <v>-42</v>
      </c>
      <c r="BQ20" s="421"/>
      <c r="BR20" s="416"/>
      <c r="BS20" s="420"/>
      <c r="BT20" s="420"/>
      <c r="BU20" s="459">
        <f t="shared" si="22"/>
        <v>0</v>
      </c>
      <c r="BV20" s="419">
        <f t="shared" si="23"/>
        <v>0</v>
      </c>
      <c r="BW20" s="447">
        <f t="shared" si="24"/>
        <v>-48</v>
      </c>
      <c r="BX20" s="445">
        <f>BU20-'1112Monthly '!BU20</f>
        <v>-42</v>
      </c>
      <c r="BY20" s="421"/>
      <c r="BZ20" s="416"/>
      <c r="CA20" s="420"/>
      <c r="CB20" s="420"/>
      <c r="CC20" s="459">
        <f t="shared" si="25"/>
        <v>0</v>
      </c>
      <c r="CD20" s="419">
        <f t="shared" si="26"/>
        <v>0</v>
      </c>
      <c r="CE20" s="447">
        <f t="shared" si="27"/>
        <v>0</v>
      </c>
      <c r="CF20" s="445">
        <f>CC20-'1112Monthly '!CC20</f>
        <v>-42</v>
      </c>
      <c r="CG20" s="410"/>
    </row>
    <row r="21" spans="1:85">
      <c r="A21" s="415" t="s">
        <v>57</v>
      </c>
      <c r="B21" s="501">
        <v>48</v>
      </c>
      <c r="C21" s="421">
        <v>11</v>
      </c>
      <c r="D21" s="421">
        <v>12</v>
      </c>
      <c r="E21" s="421">
        <v>0</v>
      </c>
      <c r="F21" s="460">
        <f t="shared" si="28"/>
        <v>23</v>
      </c>
      <c r="G21" s="421"/>
      <c r="H21" s="416"/>
      <c r="I21" s="420"/>
      <c r="J21" s="420"/>
      <c r="K21" s="460">
        <f t="shared" si="0"/>
        <v>0</v>
      </c>
      <c r="L21" s="452">
        <f t="shared" si="1"/>
        <v>-23</v>
      </c>
      <c r="M21" s="442">
        <f>K21-'1112Monthly '!K21</f>
        <v>-28</v>
      </c>
      <c r="N21" s="421"/>
      <c r="O21" s="416"/>
      <c r="P21" s="420"/>
      <c r="Q21" s="420"/>
      <c r="R21" s="460">
        <f t="shared" si="2"/>
        <v>0</v>
      </c>
      <c r="S21" s="452">
        <f t="shared" si="3"/>
        <v>0</v>
      </c>
      <c r="T21" s="442">
        <f>R21-'1112Monthly '!R21</f>
        <v>-28</v>
      </c>
      <c r="U21" s="421"/>
      <c r="V21" s="416"/>
      <c r="W21" s="420"/>
      <c r="X21" s="420"/>
      <c r="Y21" s="456">
        <f t="shared" si="4"/>
        <v>0</v>
      </c>
      <c r="Z21" s="452">
        <f t="shared" si="5"/>
        <v>0</v>
      </c>
      <c r="AA21" s="447">
        <f t="shared" si="6"/>
        <v>-23</v>
      </c>
      <c r="AB21" s="442">
        <f>Y21-'1112Monthly '!Y21</f>
        <v>-28</v>
      </c>
      <c r="AC21" s="421"/>
      <c r="AD21" s="416"/>
      <c r="AE21" s="420"/>
      <c r="AF21" s="420"/>
      <c r="AG21" s="460">
        <f t="shared" si="7"/>
        <v>0</v>
      </c>
      <c r="AH21" s="419">
        <f t="shared" si="8"/>
        <v>0</v>
      </c>
      <c r="AI21" s="447">
        <f t="shared" si="9"/>
        <v>-23</v>
      </c>
      <c r="AJ21" s="442">
        <f>AG21-'1112Monthly '!AG21</f>
        <v>-28</v>
      </c>
      <c r="AK21" s="421"/>
      <c r="AL21" s="416"/>
      <c r="AM21" s="420"/>
      <c r="AN21" s="420"/>
      <c r="AO21" s="460">
        <f t="shared" si="10"/>
        <v>0</v>
      </c>
      <c r="AP21" s="419">
        <f t="shared" si="11"/>
        <v>0</v>
      </c>
      <c r="AQ21" s="447">
        <f t="shared" si="12"/>
        <v>-23</v>
      </c>
      <c r="AR21" s="442">
        <f>AO21-'1112Monthly '!AO21</f>
        <v>-28</v>
      </c>
      <c r="AS21" s="421"/>
      <c r="AT21" s="416"/>
      <c r="AU21" s="420"/>
      <c r="AV21" s="420"/>
      <c r="AW21" s="460">
        <f t="shared" si="13"/>
        <v>0</v>
      </c>
      <c r="AX21" s="419">
        <f t="shared" si="14"/>
        <v>0</v>
      </c>
      <c r="AY21" s="447">
        <f t="shared" si="15"/>
        <v>-23</v>
      </c>
      <c r="AZ21" s="442">
        <f>AW21-'1112Monthly '!AW21</f>
        <v>-28</v>
      </c>
      <c r="BA21" s="421"/>
      <c r="BB21" s="416"/>
      <c r="BC21" s="420"/>
      <c r="BD21" s="420"/>
      <c r="BE21" s="460">
        <f t="shared" si="16"/>
        <v>0</v>
      </c>
      <c r="BF21" s="419">
        <f t="shared" si="17"/>
        <v>0</v>
      </c>
      <c r="BG21" s="447">
        <f t="shared" si="18"/>
        <v>-23</v>
      </c>
      <c r="BH21" s="442">
        <f>BE21-'1112Monthly '!BE21</f>
        <v>-27</v>
      </c>
      <c r="BI21" s="421"/>
      <c r="BJ21" s="416"/>
      <c r="BK21" s="420"/>
      <c r="BL21" s="420"/>
      <c r="BM21" s="460">
        <f t="shared" si="19"/>
        <v>0</v>
      </c>
      <c r="BN21" s="419">
        <f t="shared" si="20"/>
        <v>0</v>
      </c>
      <c r="BO21" s="447">
        <f t="shared" si="21"/>
        <v>-23</v>
      </c>
      <c r="BP21" s="442">
        <f>BM21-'1112Monthly '!BM21</f>
        <v>-27</v>
      </c>
      <c r="BQ21" s="421"/>
      <c r="BR21" s="416"/>
      <c r="BS21" s="420"/>
      <c r="BT21" s="420"/>
      <c r="BU21" s="460">
        <f t="shared" si="22"/>
        <v>0</v>
      </c>
      <c r="BV21" s="419">
        <f t="shared" si="23"/>
        <v>0</v>
      </c>
      <c r="BW21" s="447">
        <f t="shared" si="24"/>
        <v>-23</v>
      </c>
      <c r="BX21" s="442">
        <f>BU21-'1112Monthly '!BU21</f>
        <v>-27</v>
      </c>
      <c r="BY21" s="421"/>
      <c r="BZ21" s="416"/>
      <c r="CA21" s="420"/>
      <c r="CB21" s="420"/>
      <c r="CC21" s="460">
        <f t="shared" si="25"/>
        <v>0</v>
      </c>
      <c r="CD21" s="419">
        <f t="shared" si="26"/>
        <v>0</v>
      </c>
      <c r="CE21" s="447">
        <f t="shared" si="27"/>
        <v>0</v>
      </c>
      <c r="CF21" s="442">
        <f>CC21-'1112Monthly '!CC21</f>
        <v>-27</v>
      </c>
      <c r="CG21" s="410"/>
    </row>
    <row r="22" spans="1:85">
      <c r="A22" s="415" t="s">
        <v>240</v>
      </c>
      <c r="B22" s="501">
        <v>48</v>
      </c>
      <c r="C22" s="421">
        <v>23</v>
      </c>
      <c r="D22" s="421">
        <v>10</v>
      </c>
      <c r="E22" s="421">
        <v>5</v>
      </c>
      <c r="F22" s="460">
        <f t="shared" si="28"/>
        <v>38</v>
      </c>
      <c r="G22" s="421"/>
      <c r="H22" s="416"/>
      <c r="I22" s="420"/>
      <c r="J22" s="426"/>
      <c r="K22" s="460">
        <f t="shared" si="0"/>
        <v>0</v>
      </c>
      <c r="L22" s="452">
        <f t="shared" si="1"/>
        <v>-38</v>
      </c>
      <c r="M22" s="442">
        <f>K22-'1112Monthly '!K22</f>
        <v>-28</v>
      </c>
      <c r="N22" s="421"/>
      <c r="O22" s="416"/>
      <c r="P22" s="420"/>
      <c r="Q22" s="426"/>
      <c r="R22" s="460">
        <f t="shared" si="2"/>
        <v>0</v>
      </c>
      <c r="S22" s="452">
        <f t="shared" si="3"/>
        <v>0</v>
      </c>
      <c r="T22" s="442">
        <f>R22-'1112Monthly '!R22</f>
        <v>-28</v>
      </c>
      <c r="U22" s="421"/>
      <c r="V22" s="416"/>
      <c r="W22" s="420"/>
      <c r="X22" s="426"/>
      <c r="Y22" s="456">
        <f t="shared" si="4"/>
        <v>0</v>
      </c>
      <c r="Z22" s="452">
        <f t="shared" si="5"/>
        <v>0</v>
      </c>
      <c r="AA22" s="447">
        <f t="shared" si="6"/>
        <v>-38</v>
      </c>
      <c r="AB22" s="442">
        <f>Y22-'1112Monthly '!Y22</f>
        <v>-28</v>
      </c>
      <c r="AC22" s="421"/>
      <c r="AD22" s="416"/>
      <c r="AE22" s="420"/>
      <c r="AF22" s="426"/>
      <c r="AG22" s="460">
        <f t="shared" si="7"/>
        <v>0</v>
      </c>
      <c r="AH22" s="419">
        <f t="shared" si="8"/>
        <v>0</v>
      </c>
      <c r="AI22" s="447">
        <f t="shared" si="9"/>
        <v>-38</v>
      </c>
      <c r="AJ22" s="442">
        <f>AG22-'1112Monthly '!AG22</f>
        <v>-29</v>
      </c>
      <c r="AK22" s="421"/>
      <c r="AL22" s="416"/>
      <c r="AM22" s="420"/>
      <c r="AN22" s="426"/>
      <c r="AO22" s="460">
        <f t="shared" si="10"/>
        <v>0</v>
      </c>
      <c r="AP22" s="419">
        <f t="shared" si="11"/>
        <v>0</v>
      </c>
      <c r="AQ22" s="447">
        <f t="shared" si="12"/>
        <v>-38</v>
      </c>
      <c r="AR22" s="442">
        <f>AO22-'1112Monthly '!AO22</f>
        <v>-30</v>
      </c>
      <c r="AS22" s="421"/>
      <c r="AT22" s="416"/>
      <c r="AU22" s="420"/>
      <c r="AV22" s="426"/>
      <c r="AW22" s="460">
        <f t="shared" si="13"/>
        <v>0</v>
      </c>
      <c r="AX22" s="419">
        <f t="shared" si="14"/>
        <v>0</v>
      </c>
      <c r="AY22" s="484">
        <f t="shared" si="15"/>
        <v>-38</v>
      </c>
      <c r="AZ22" s="442">
        <f>AW22-'1112Monthly '!AW22</f>
        <v>-28</v>
      </c>
      <c r="BA22" s="485"/>
      <c r="BB22" s="416"/>
      <c r="BC22" s="420"/>
      <c r="BD22" s="426"/>
      <c r="BE22" s="460">
        <f t="shared" si="16"/>
        <v>0</v>
      </c>
      <c r="BF22" s="419">
        <f t="shared" si="17"/>
        <v>0</v>
      </c>
      <c r="BG22" s="447">
        <f t="shared" si="18"/>
        <v>-38</v>
      </c>
      <c r="BH22" s="442">
        <f>BE22-'1112Monthly '!BE22</f>
        <v>-28</v>
      </c>
      <c r="BI22" s="421"/>
      <c r="BJ22" s="416"/>
      <c r="BK22" s="420"/>
      <c r="BL22" s="426"/>
      <c r="BM22" s="460">
        <f t="shared" si="19"/>
        <v>0</v>
      </c>
      <c r="BN22" s="419">
        <f t="shared" si="20"/>
        <v>0</v>
      </c>
      <c r="BO22" s="447">
        <f t="shared" si="21"/>
        <v>-38</v>
      </c>
      <c r="BP22" s="442">
        <f>BM22-'1112Monthly '!BM22</f>
        <v>-28</v>
      </c>
      <c r="BQ22" s="421"/>
      <c r="BR22" s="416"/>
      <c r="BS22" s="420"/>
      <c r="BT22" s="426"/>
      <c r="BU22" s="460">
        <f t="shared" si="22"/>
        <v>0</v>
      </c>
      <c r="BV22" s="419">
        <f t="shared" si="23"/>
        <v>0</v>
      </c>
      <c r="BW22" s="447">
        <f t="shared" si="24"/>
        <v>-38</v>
      </c>
      <c r="BX22" s="442">
        <f>BU22-'1112Monthly '!BU22</f>
        <v>-28</v>
      </c>
      <c r="BY22" s="421"/>
      <c r="BZ22" s="416"/>
      <c r="CA22" s="420"/>
      <c r="CB22" s="426"/>
      <c r="CC22" s="460">
        <f t="shared" si="25"/>
        <v>0</v>
      </c>
      <c r="CD22" s="419">
        <f t="shared" si="26"/>
        <v>0</v>
      </c>
      <c r="CE22" s="447">
        <f t="shared" si="27"/>
        <v>0</v>
      </c>
      <c r="CF22" s="442">
        <f>CC22-'1112Monthly '!CC22</f>
        <v>-27</v>
      </c>
      <c r="CG22" s="410"/>
    </row>
    <row r="23" spans="1:85">
      <c r="A23" s="415" t="s">
        <v>93</v>
      </c>
      <c r="B23" s="501">
        <v>48</v>
      </c>
      <c r="C23" s="427">
        <v>14</v>
      </c>
      <c r="D23" s="427">
        <v>14</v>
      </c>
      <c r="E23" s="427">
        <v>0</v>
      </c>
      <c r="F23" s="461">
        <f t="shared" si="28"/>
        <v>28</v>
      </c>
      <c r="G23" s="421"/>
      <c r="H23" s="416"/>
      <c r="I23" s="424"/>
      <c r="J23" s="426"/>
      <c r="K23" s="460">
        <f t="shared" si="0"/>
        <v>0</v>
      </c>
      <c r="L23" s="452">
        <f t="shared" si="1"/>
        <v>-28</v>
      </c>
      <c r="M23" s="442">
        <f>K23-'1112Monthly '!K23</f>
        <v>-43</v>
      </c>
      <c r="N23" s="421"/>
      <c r="O23" s="416"/>
      <c r="P23" s="424"/>
      <c r="Q23" s="426"/>
      <c r="R23" s="460">
        <f t="shared" si="2"/>
        <v>0</v>
      </c>
      <c r="S23" s="453">
        <f t="shared" si="3"/>
        <v>0</v>
      </c>
      <c r="T23" s="442">
        <f>R23-'1112Monthly '!R23</f>
        <v>-43</v>
      </c>
      <c r="U23" s="421"/>
      <c r="V23" s="416"/>
      <c r="W23" s="424"/>
      <c r="X23" s="426"/>
      <c r="Y23" s="457">
        <f t="shared" si="4"/>
        <v>0</v>
      </c>
      <c r="Z23" s="453">
        <f t="shared" si="5"/>
        <v>0</v>
      </c>
      <c r="AA23" s="448">
        <f t="shared" si="6"/>
        <v>-28</v>
      </c>
      <c r="AB23" s="442">
        <f>Y23-'1112Monthly '!Y23</f>
        <v>-43</v>
      </c>
      <c r="AC23" s="421"/>
      <c r="AD23" s="416"/>
      <c r="AE23" s="424"/>
      <c r="AF23" s="426"/>
      <c r="AG23" s="460">
        <f t="shared" si="7"/>
        <v>0</v>
      </c>
      <c r="AH23" s="425">
        <f t="shared" si="8"/>
        <v>0</v>
      </c>
      <c r="AI23" s="448">
        <f t="shared" si="9"/>
        <v>-28</v>
      </c>
      <c r="AJ23" s="442">
        <f>AG23-'1112Monthly '!AG23</f>
        <v>-42</v>
      </c>
      <c r="AK23" s="421"/>
      <c r="AL23" s="416"/>
      <c r="AM23" s="424"/>
      <c r="AN23" s="426"/>
      <c r="AO23" s="460">
        <f t="shared" si="10"/>
        <v>0</v>
      </c>
      <c r="AP23" s="425">
        <f t="shared" si="11"/>
        <v>0</v>
      </c>
      <c r="AQ23" s="448">
        <f t="shared" si="12"/>
        <v>-28</v>
      </c>
      <c r="AR23" s="442">
        <f>AO23-'1112Monthly '!AO23</f>
        <v>-41</v>
      </c>
      <c r="AS23" s="421"/>
      <c r="AT23" s="416"/>
      <c r="AU23" s="424"/>
      <c r="AV23" s="426"/>
      <c r="AW23" s="460">
        <f t="shared" si="13"/>
        <v>0</v>
      </c>
      <c r="AX23" s="425">
        <f t="shared" si="14"/>
        <v>0</v>
      </c>
      <c r="AY23" s="448">
        <f t="shared" si="15"/>
        <v>-28</v>
      </c>
      <c r="AZ23" s="442">
        <f>AW23-'1112Monthly '!AW23</f>
        <v>-40</v>
      </c>
      <c r="BA23" s="421"/>
      <c r="BB23" s="416"/>
      <c r="BC23" s="424"/>
      <c r="BD23" s="426"/>
      <c r="BE23" s="460">
        <f t="shared" si="16"/>
        <v>0</v>
      </c>
      <c r="BF23" s="425">
        <f t="shared" si="17"/>
        <v>0</v>
      </c>
      <c r="BG23" s="448">
        <f t="shared" si="18"/>
        <v>-28</v>
      </c>
      <c r="BH23" s="442">
        <f>BE23-'1112Monthly '!BE23</f>
        <v>-40</v>
      </c>
      <c r="BI23" s="421"/>
      <c r="BJ23" s="416"/>
      <c r="BK23" s="424"/>
      <c r="BL23" s="426"/>
      <c r="BM23" s="460">
        <f t="shared" si="19"/>
        <v>0</v>
      </c>
      <c r="BN23" s="425">
        <f t="shared" si="20"/>
        <v>0</v>
      </c>
      <c r="BO23" s="448">
        <f t="shared" si="21"/>
        <v>-28</v>
      </c>
      <c r="BP23" s="442">
        <f>BM23-'1112Monthly '!BM23</f>
        <v>-39</v>
      </c>
      <c r="BQ23" s="421"/>
      <c r="BR23" s="416"/>
      <c r="BS23" s="424"/>
      <c r="BT23" s="426"/>
      <c r="BU23" s="460">
        <f t="shared" si="22"/>
        <v>0</v>
      </c>
      <c r="BV23" s="425">
        <f t="shared" si="23"/>
        <v>0</v>
      </c>
      <c r="BW23" s="448">
        <f t="shared" si="24"/>
        <v>-28</v>
      </c>
      <c r="BX23" s="442">
        <f>BU23-'1112Monthly '!BU23</f>
        <v>-39</v>
      </c>
      <c r="BY23" s="421"/>
      <c r="BZ23" s="416"/>
      <c r="CA23" s="424"/>
      <c r="CB23" s="426"/>
      <c r="CC23" s="460">
        <f t="shared" si="25"/>
        <v>0</v>
      </c>
      <c r="CD23" s="425">
        <f t="shared" si="26"/>
        <v>0</v>
      </c>
      <c r="CE23" s="448">
        <f t="shared" si="27"/>
        <v>0</v>
      </c>
      <c r="CF23" s="442">
        <f>CC23-'1112Monthly '!CC23</f>
        <v>-39</v>
      </c>
      <c r="CG23" s="410"/>
    </row>
    <row r="24" spans="1:85" ht="14.4" thickBot="1">
      <c r="A24" s="428" t="s">
        <v>110</v>
      </c>
      <c r="B24" s="503">
        <f t="shared" ref="B24:J24" si="29">SUM(B5:B23)</f>
        <v>1008</v>
      </c>
      <c r="C24" s="429">
        <f t="shared" si="29"/>
        <v>333</v>
      </c>
      <c r="D24" s="429">
        <f t="shared" si="29"/>
        <v>289</v>
      </c>
      <c r="E24" s="429">
        <f t="shared" si="29"/>
        <v>185</v>
      </c>
      <c r="F24" s="464">
        <f t="shared" si="29"/>
        <v>807</v>
      </c>
      <c r="G24" s="421"/>
      <c r="H24" s="467">
        <f>SUM(H5:H23)</f>
        <v>0</v>
      </c>
      <c r="I24" s="430">
        <f t="shared" si="29"/>
        <v>0</v>
      </c>
      <c r="J24" s="430">
        <f t="shared" si="29"/>
        <v>0</v>
      </c>
      <c r="K24" s="458">
        <f t="shared" si="0"/>
        <v>0</v>
      </c>
      <c r="L24" s="454">
        <f t="shared" si="1"/>
        <v>-807</v>
      </c>
      <c r="M24" s="489">
        <f>K24-'1112Monthly '!K24</f>
        <v>-780</v>
      </c>
      <c r="N24" s="471"/>
      <c r="O24" s="430">
        <f>SUM(O5:O23)</f>
        <v>0</v>
      </c>
      <c r="P24" s="430">
        <f>SUM(P5:P23)</f>
        <v>0</v>
      </c>
      <c r="Q24" s="430">
        <f>SUM(Q5:Q23)</f>
        <v>0</v>
      </c>
      <c r="R24" s="458">
        <f t="shared" si="2"/>
        <v>0</v>
      </c>
      <c r="S24" s="454">
        <f t="shared" si="3"/>
        <v>0</v>
      </c>
      <c r="T24" s="489">
        <f>R24-'1112Monthly '!R24</f>
        <v>-772</v>
      </c>
      <c r="U24" s="471"/>
      <c r="V24" s="430">
        <f>SUM(V5:V23)</f>
        <v>0</v>
      </c>
      <c r="W24" s="430">
        <f>SUM(W5:W23)</f>
        <v>0</v>
      </c>
      <c r="X24" s="430">
        <f>SUM(X5:X23)</f>
        <v>0</v>
      </c>
      <c r="Y24" s="458">
        <f>SUM(Y5:Y23)</f>
        <v>0</v>
      </c>
      <c r="Z24" s="454">
        <f t="shared" si="5"/>
        <v>0</v>
      </c>
      <c r="AA24" s="449">
        <f t="shared" si="6"/>
        <v>-807</v>
      </c>
      <c r="AB24" s="489">
        <f>Y24-'1112Monthly '!Y24</f>
        <v>-767</v>
      </c>
      <c r="AC24" s="471"/>
      <c r="AD24" s="430">
        <f>SUM(AD5:AD23)</f>
        <v>0</v>
      </c>
      <c r="AE24" s="430">
        <f>SUM(AE5:AE23)</f>
        <v>0</v>
      </c>
      <c r="AF24" s="430">
        <f>SUM(AF5:AF23)</f>
        <v>0</v>
      </c>
      <c r="AG24" s="458">
        <f t="shared" si="7"/>
        <v>0</v>
      </c>
      <c r="AH24" s="431">
        <f t="shared" si="8"/>
        <v>0</v>
      </c>
      <c r="AI24" s="449">
        <f t="shared" si="9"/>
        <v>-807</v>
      </c>
      <c r="AJ24" s="489">
        <f>AG24-'1112Monthly '!AG24</f>
        <v>-763</v>
      </c>
      <c r="AK24" s="471"/>
      <c r="AL24" s="430">
        <f>SUM(AL5:AL23)</f>
        <v>0</v>
      </c>
      <c r="AM24" s="430">
        <f>SUM(AM5:AM23)</f>
        <v>0</v>
      </c>
      <c r="AN24" s="430">
        <f>SUM(AN5:AN23)</f>
        <v>0</v>
      </c>
      <c r="AO24" s="458">
        <f t="shared" si="10"/>
        <v>0</v>
      </c>
      <c r="AP24" s="431">
        <f t="shared" si="11"/>
        <v>0</v>
      </c>
      <c r="AQ24" s="449">
        <f t="shared" si="12"/>
        <v>-807</v>
      </c>
      <c r="AR24" s="489">
        <f>AO24-'1112Monthly '!AO24</f>
        <v>-764</v>
      </c>
      <c r="AS24" s="471"/>
      <c r="AT24" s="430">
        <f>SUM(AT5:AT23)</f>
        <v>0</v>
      </c>
      <c r="AU24" s="430">
        <f>SUM(AU5:AU23)</f>
        <v>0</v>
      </c>
      <c r="AV24" s="430">
        <f>SUM(AV5:AV23)</f>
        <v>0</v>
      </c>
      <c r="AW24" s="458">
        <f t="shared" si="13"/>
        <v>0</v>
      </c>
      <c r="AX24" s="431">
        <f t="shared" si="14"/>
        <v>0</v>
      </c>
      <c r="AY24" s="449">
        <f t="shared" si="15"/>
        <v>-807</v>
      </c>
      <c r="AZ24" s="489">
        <f>AW24-'1112Monthly '!AW24</f>
        <v>-756</v>
      </c>
      <c r="BA24" s="471"/>
      <c r="BB24" s="430">
        <f>SUM(BB5:BB23)</f>
        <v>0</v>
      </c>
      <c r="BC24" s="430">
        <f>SUM(BC5:BC23)</f>
        <v>0</v>
      </c>
      <c r="BD24" s="430">
        <f>SUM(BD5:BD23)</f>
        <v>0</v>
      </c>
      <c r="BE24" s="458">
        <f t="shared" si="16"/>
        <v>0</v>
      </c>
      <c r="BF24" s="431">
        <f t="shared" si="17"/>
        <v>0</v>
      </c>
      <c r="BG24" s="449">
        <f t="shared" si="18"/>
        <v>-807</v>
      </c>
      <c r="BH24" s="489">
        <f>BE24-'1112Monthly '!BE24</f>
        <v>-755</v>
      </c>
      <c r="BI24" s="471"/>
      <c r="BJ24" s="430">
        <f>SUM(BJ5:BJ23)</f>
        <v>0</v>
      </c>
      <c r="BK24" s="430">
        <f>SUM(BK5:BK23)</f>
        <v>0</v>
      </c>
      <c r="BL24" s="430">
        <f>SUM(BL5:BL23)</f>
        <v>0</v>
      </c>
      <c r="BM24" s="458">
        <f t="shared" si="19"/>
        <v>0</v>
      </c>
      <c r="BN24" s="431">
        <f t="shared" si="20"/>
        <v>0</v>
      </c>
      <c r="BO24" s="449">
        <f t="shared" si="21"/>
        <v>-807</v>
      </c>
      <c r="BP24" s="489">
        <f>BM24-'1112Monthly '!BM24</f>
        <v>-750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 t="shared" si="22"/>
        <v>0</v>
      </c>
      <c r="BV24" s="431">
        <f t="shared" si="23"/>
        <v>0</v>
      </c>
      <c r="BW24" s="449">
        <f t="shared" si="24"/>
        <v>-807</v>
      </c>
      <c r="BX24" s="489">
        <f>BU24-'1112Monthly '!BU24</f>
        <v>-747</v>
      </c>
      <c r="BY24" s="471"/>
      <c r="BZ24" s="430">
        <f>SUM(BZ5:BZ23)</f>
        <v>0</v>
      </c>
      <c r="CA24" s="430">
        <f>SUM(CA5:CA23)</f>
        <v>0</v>
      </c>
      <c r="CB24" s="430">
        <f>SUM(CB5:CB23)</f>
        <v>0</v>
      </c>
      <c r="CC24" s="458">
        <f t="shared" si="25"/>
        <v>0</v>
      </c>
      <c r="CD24" s="431">
        <f t="shared" si="26"/>
        <v>0</v>
      </c>
      <c r="CE24" s="449">
        <f t="shared" si="27"/>
        <v>0</v>
      </c>
      <c r="CF24" s="489">
        <f>CC24-'1112Monthly '!CC24</f>
        <v>-744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41" t="s">
        <v>281</v>
      </c>
      <c r="D26" s="642"/>
      <c r="E26" s="642"/>
      <c r="F26" s="642"/>
      <c r="G26" s="472"/>
      <c r="H26" s="643"/>
      <c r="I26" s="643"/>
      <c r="J26" s="643"/>
      <c r="K26" s="643"/>
      <c r="L26" s="643"/>
      <c r="M26" s="644"/>
      <c r="N26" s="472"/>
      <c r="O26" s="631"/>
      <c r="P26" s="632"/>
      <c r="Q26" s="632"/>
      <c r="R26" s="632"/>
      <c r="S26" s="632"/>
      <c r="T26" s="633"/>
      <c r="U26" s="472"/>
      <c r="V26" s="634"/>
      <c r="W26" s="635"/>
      <c r="X26" s="635"/>
      <c r="Y26" s="635"/>
      <c r="Z26" s="635"/>
      <c r="AA26" s="635"/>
      <c r="AB26" s="636"/>
      <c r="AC26" s="472"/>
      <c r="AD26" s="631"/>
      <c r="AE26" s="632"/>
      <c r="AF26" s="632"/>
      <c r="AG26" s="632"/>
      <c r="AH26" s="632"/>
      <c r="AI26" s="632"/>
      <c r="AJ26" s="633"/>
      <c r="AK26" s="472"/>
      <c r="AL26" s="634"/>
      <c r="AM26" s="635"/>
      <c r="AN26" s="635"/>
      <c r="AO26" s="635"/>
      <c r="AP26" s="635"/>
      <c r="AQ26" s="635"/>
      <c r="AR26" s="636"/>
      <c r="AS26" s="472"/>
      <c r="AT26" s="631"/>
      <c r="AU26" s="632"/>
      <c r="AV26" s="632"/>
      <c r="AW26" s="632"/>
      <c r="AX26" s="632"/>
      <c r="AY26" s="632"/>
      <c r="AZ26" s="633"/>
      <c r="BA26" s="472"/>
      <c r="BB26" s="634"/>
      <c r="BC26" s="635"/>
      <c r="BD26" s="635"/>
      <c r="BE26" s="635"/>
      <c r="BF26" s="635"/>
      <c r="BG26" s="635"/>
      <c r="BH26" s="636"/>
      <c r="BI26" s="472"/>
      <c r="BJ26" s="631"/>
      <c r="BK26" s="632"/>
      <c r="BL26" s="632"/>
      <c r="BM26" s="632"/>
      <c r="BN26" s="632"/>
      <c r="BO26" s="632"/>
      <c r="BP26" s="633"/>
      <c r="BQ26" s="472"/>
      <c r="BR26" s="634"/>
      <c r="BS26" s="635"/>
      <c r="BT26" s="635"/>
      <c r="BU26" s="635"/>
      <c r="BV26" s="635"/>
      <c r="BW26" s="635"/>
      <c r="BX26" s="636"/>
      <c r="BY26" s="472"/>
      <c r="BZ26" s="631"/>
      <c r="CA26" s="632"/>
      <c r="CB26" s="632"/>
      <c r="CC26" s="632"/>
      <c r="CD26" s="632"/>
      <c r="CE26" s="632"/>
      <c r="CF26" s="633"/>
      <c r="CG26" s="410"/>
    </row>
    <row r="27" spans="1:85" ht="12.75" customHeight="1">
      <c r="A27" s="637" t="s">
        <v>74</v>
      </c>
      <c r="B27" s="499"/>
      <c r="C27" s="639" t="s">
        <v>76</v>
      </c>
      <c r="D27" s="640"/>
      <c r="E27" s="640"/>
      <c r="F27" s="497"/>
      <c r="G27" s="495"/>
      <c r="H27" s="627" t="s">
        <v>76</v>
      </c>
      <c r="I27" s="627"/>
      <c r="J27" s="628"/>
      <c r="K27" s="624" t="s">
        <v>13</v>
      </c>
      <c r="L27" s="629" t="s">
        <v>120</v>
      </c>
      <c r="M27" s="622" t="s">
        <v>221</v>
      </c>
      <c r="N27" s="473"/>
      <c r="O27" s="626" t="s">
        <v>76</v>
      </c>
      <c r="P27" s="627"/>
      <c r="Q27" s="628"/>
      <c r="R27" s="624" t="s">
        <v>13</v>
      </c>
      <c r="S27" s="629" t="s">
        <v>120</v>
      </c>
      <c r="T27" s="622" t="s">
        <v>221</v>
      </c>
      <c r="U27" s="473"/>
      <c r="V27" s="626" t="s">
        <v>76</v>
      </c>
      <c r="W27" s="627"/>
      <c r="X27" s="628"/>
      <c r="Y27" s="624" t="s">
        <v>13</v>
      </c>
      <c r="Z27" s="629" t="s">
        <v>120</v>
      </c>
      <c r="AA27" s="620" t="s">
        <v>121</v>
      </c>
      <c r="AB27" s="622" t="s">
        <v>221</v>
      </c>
      <c r="AC27" s="473"/>
      <c r="AD27" s="626" t="s">
        <v>76</v>
      </c>
      <c r="AE27" s="627"/>
      <c r="AF27" s="628"/>
      <c r="AG27" s="624" t="s">
        <v>13</v>
      </c>
      <c r="AH27" s="610" t="s">
        <v>120</v>
      </c>
      <c r="AI27" s="620" t="s">
        <v>121</v>
      </c>
      <c r="AJ27" s="622" t="s">
        <v>221</v>
      </c>
      <c r="AK27" s="473"/>
      <c r="AL27" s="626" t="s">
        <v>76</v>
      </c>
      <c r="AM27" s="627"/>
      <c r="AN27" s="628"/>
      <c r="AO27" s="624" t="s">
        <v>13</v>
      </c>
      <c r="AP27" s="610" t="s">
        <v>120</v>
      </c>
      <c r="AQ27" s="620" t="s">
        <v>121</v>
      </c>
      <c r="AR27" s="622" t="s">
        <v>221</v>
      </c>
      <c r="AS27" s="473"/>
      <c r="AT27" s="626" t="s">
        <v>76</v>
      </c>
      <c r="AU27" s="627"/>
      <c r="AV27" s="628"/>
      <c r="AW27" s="624" t="s">
        <v>13</v>
      </c>
      <c r="AX27" s="610" t="s">
        <v>120</v>
      </c>
      <c r="AY27" s="620" t="s">
        <v>121</v>
      </c>
      <c r="AZ27" s="622" t="s">
        <v>221</v>
      </c>
      <c r="BA27" s="473"/>
      <c r="BB27" s="626" t="s">
        <v>76</v>
      </c>
      <c r="BC27" s="627"/>
      <c r="BD27" s="628"/>
      <c r="BE27" s="624" t="s">
        <v>13</v>
      </c>
      <c r="BF27" s="610" t="s">
        <v>120</v>
      </c>
      <c r="BG27" s="620" t="s">
        <v>121</v>
      </c>
      <c r="BH27" s="622" t="s">
        <v>221</v>
      </c>
      <c r="BI27" s="473"/>
      <c r="BJ27" s="626" t="s">
        <v>76</v>
      </c>
      <c r="BK27" s="627"/>
      <c r="BL27" s="628"/>
      <c r="BM27" s="624" t="s">
        <v>13</v>
      </c>
      <c r="BN27" s="610" t="s">
        <v>120</v>
      </c>
      <c r="BO27" s="620" t="s">
        <v>121</v>
      </c>
      <c r="BP27" s="622" t="s">
        <v>221</v>
      </c>
      <c r="BQ27" s="473"/>
      <c r="BR27" s="626" t="s">
        <v>76</v>
      </c>
      <c r="BS27" s="627"/>
      <c r="BT27" s="628"/>
      <c r="BU27" s="624" t="s">
        <v>13</v>
      </c>
      <c r="BV27" s="610" t="s">
        <v>120</v>
      </c>
      <c r="BW27" s="620" t="s">
        <v>121</v>
      </c>
      <c r="BX27" s="622" t="s">
        <v>221</v>
      </c>
      <c r="BY27" s="473"/>
      <c r="BZ27" s="626" t="s">
        <v>76</v>
      </c>
      <c r="CA27" s="627"/>
      <c r="CB27" s="628"/>
      <c r="CC27" s="624" t="s">
        <v>13</v>
      </c>
      <c r="CD27" s="610" t="s">
        <v>120</v>
      </c>
      <c r="CE27" s="620" t="s">
        <v>121</v>
      </c>
      <c r="CF27" s="622" t="s">
        <v>221</v>
      </c>
      <c r="CG27" s="410"/>
    </row>
    <row r="28" spans="1:85">
      <c r="A28" s="638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25" t="s">
        <v>13</v>
      </c>
      <c r="L28" s="630"/>
      <c r="M28" s="623"/>
      <c r="N28" s="474"/>
      <c r="O28" s="412" t="s">
        <v>71</v>
      </c>
      <c r="P28" s="412" t="s">
        <v>72</v>
      </c>
      <c r="Q28" s="412" t="s">
        <v>73</v>
      </c>
      <c r="R28" s="625" t="s">
        <v>13</v>
      </c>
      <c r="S28" s="630"/>
      <c r="T28" s="623"/>
      <c r="U28" s="474"/>
      <c r="V28" s="412" t="s">
        <v>71</v>
      </c>
      <c r="W28" s="412" t="s">
        <v>72</v>
      </c>
      <c r="X28" s="412" t="s">
        <v>73</v>
      </c>
      <c r="Y28" s="625" t="s">
        <v>13</v>
      </c>
      <c r="Z28" s="630"/>
      <c r="AA28" s="621"/>
      <c r="AB28" s="623"/>
      <c r="AC28" s="474"/>
      <c r="AD28" s="412" t="s">
        <v>71</v>
      </c>
      <c r="AE28" s="412" t="s">
        <v>72</v>
      </c>
      <c r="AF28" s="412" t="s">
        <v>73</v>
      </c>
      <c r="AG28" s="625" t="s">
        <v>13</v>
      </c>
      <c r="AH28" s="611"/>
      <c r="AI28" s="621"/>
      <c r="AJ28" s="623"/>
      <c r="AK28" s="474"/>
      <c r="AL28" s="412" t="s">
        <v>71</v>
      </c>
      <c r="AM28" s="412" t="s">
        <v>72</v>
      </c>
      <c r="AN28" s="412" t="s">
        <v>73</v>
      </c>
      <c r="AO28" s="625" t="s">
        <v>13</v>
      </c>
      <c r="AP28" s="611"/>
      <c r="AQ28" s="621"/>
      <c r="AR28" s="623"/>
      <c r="AS28" s="474"/>
      <c r="AT28" s="412" t="s">
        <v>71</v>
      </c>
      <c r="AU28" s="412" t="s">
        <v>72</v>
      </c>
      <c r="AV28" s="412" t="s">
        <v>73</v>
      </c>
      <c r="AW28" s="625" t="s">
        <v>13</v>
      </c>
      <c r="AX28" s="611"/>
      <c r="AY28" s="621"/>
      <c r="AZ28" s="623"/>
      <c r="BA28" s="474"/>
      <c r="BB28" s="412" t="s">
        <v>71</v>
      </c>
      <c r="BC28" s="412" t="s">
        <v>72</v>
      </c>
      <c r="BD28" s="412" t="s">
        <v>73</v>
      </c>
      <c r="BE28" s="625" t="s">
        <v>13</v>
      </c>
      <c r="BF28" s="611"/>
      <c r="BG28" s="621"/>
      <c r="BH28" s="623"/>
      <c r="BI28" s="474"/>
      <c r="BJ28" s="412" t="s">
        <v>71</v>
      </c>
      <c r="BK28" s="412" t="s">
        <v>72</v>
      </c>
      <c r="BL28" s="412" t="s">
        <v>73</v>
      </c>
      <c r="BM28" s="625" t="s">
        <v>13</v>
      </c>
      <c r="BN28" s="611"/>
      <c r="BO28" s="621"/>
      <c r="BP28" s="623"/>
      <c r="BQ28" s="474"/>
      <c r="BR28" s="412" t="s">
        <v>71</v>
      </c>
      <c r="BS28" s="412" t="s">
        <v>72</v>
      </c>
      <c r="BT28" s="412" t="s">
        <v>73</v>
      </c>
      <c r="BU28" s="625" t="s">
        <v>13</v>
      </c>
      <c r="BV28" s="611"/>
      <c r="BW28" s="621"/>
      <c r="BX28" s="623"/>
      <c r="BY28" s="474"/>
      <c r="BZ28" s="412" t="s">
        <v>71</v>
      </c>
      <c r="CA28" s="412" t="s">
        <v>72</v>
      </c>
      <c r="CB28" s="412" t="s">
        <v>73</v>
      </c>
      <c r="CC28" s="625" t="s">
        <v>13</v>
      </c>
      <c r="CD28" s="611"/>
      <c r="CE28" s="621"/>
      <c r="CF28" s="623"/>
      <c r="CG28" s="433"/>
    </row>
    <row r="29" spans="1:85">
      <c r="A29" s="414" t="s">
        <v>2</v>
      </c>
      <c r="B29" s="504">
        <f>$B$24*B44</f>
        <v>73.158321071769976</v>
      </c>
      <c r="C29" s="414">
        <v>16</v>
      </c>
      <c r="D29" s="414">
        <v>12</v>
      </c>
      <c r="E29" s="490">
        <v>6</v>
      </c>
      <c r="F29" s="456">
        <f>SUM(C29:E29)</f>
        <v>34</v>
      </c>
      <c r="G29" s="485"/>
      <c r="H29" s="437"/>
      <c r="I29" s="417"/>
      <c r="J29" s="417"/>
      <c r="K29" s="455">
        <f>SUM(H29:J29)</f>
        <v>0</v>
      </c>
      <c r="L29" s="451">
        <f t="shared" ref="L29:L39" si="30">K29-F29</f>
        <v>-34</v>
      </c>
      <c r="M29" s="442">
        <f>K29-'1112Monthly '!K29</f>
        <v>-29</v>
      </c>
      <c r="N29" s="421"/>
      <c r="O29" s="417"/>
      <c r="P29" s="417"/>
      <c r="Q29" s="417"/>
      <c r="R29" s="455">
        <f>SUM(O29:Q29)</f>
        <v>0</v>
      </c>
      <c r="S29" s="451">
        <f>R29-K29</f>
        <v>0</v>
      </c>
      <c r="T29" s="442">
        <f>R29-'1112Monthly '!R29</f>
        <v>-28</v>
      </c>
      <c r="U29" s="421"/>
      <c r="V29" s="417"/>
      <c r="W29" s="417"/>
      <c r="X29" s="417"/>
      <c r="Y29" s="455">
        <f>SUM(V29:X29)</f>
        <v>0</v>
      </c>
      <c r="Z29" s="451">
        <f t="shared" ref="Z29:Z39" si="31">Y29-R29</f>
        <v>0</v>
      </c>
      <c r="AA29" s="447">
        <f t="shared" ref="AA29:AA40" si="32">Y29-$F29</f>
        <v>-34</v>
      </c>
      <c r="AB29" s="442">
        <f>Y29-'1112Monthly '!Y29</f>
        <v>-28</v>
      </c>
      <c r="AC29" s="421"/>
      <c r="AD29" s="417"/>
      <c r="AE29" s="417"/>
      <c r="AF29" s="417"/>
      <c r="AG29" s="455">
        <f>SUM(AD29:AF29)</f>
        <v>0</v>
      </c>
      <c r="AH29" s="418">
        <f t="shared" ref="AH29:AH40" si="33">AG29-Y29</f>
        <v>0</v>
      </c>
      <c r="AI29" s="447">
        <f t="shared" ref="AI29:AI40" si="34">AG29-$F29</f>
        <v>-34</v>
      </c>
      <c r="AJ29" s="442">
        <f>AG29-'1112Monthly '!AG29</f>
        <v>-31</v>
      </c>
      <c r="AK29" s="421"/>
      <c r="AL29" s="417"/>
      <c r="AM29" s="417"/>
      <c r="AN29" s="417"/>
      <c r="AO29" s="455">
        <f>SUM(AL29:AN29)</f>
        <v>0</v>
      </c>
      <c r="AP29" s="418">
        <f t="shared" ref="AP29:AP40" si="35">AO29-AG29</f>
        <v>0</v>
      </c>
      <c r="AQ29" s="447">
        <f t="shared" ref="AQ29:AQ40" si="36">AO29-$F29</f>
        <v>-34</v>
      </c>
      <c r="AR29" s="442">
        <f>AO29-'1112Monthly '!AO29</f>
        <v>-32</v>
      </c>
      <c r="AS29" s="421"/>
      <c r="AT29" s="417"/>
      <c r="AU29" s="417"/>
      <c r="AV29" s="417"/>
      <c r="AW29" s="455">
        <f>SUM(AT29:AV29)</f>
        <v>0</v>
      </c>
      <c r="AX29" s="418">
        <f t="shared" ref="AX29:AX40" si="37">AW29-AO29</f>
        <v>0</v>
      </c>
      <c r="AY29" s="447">
        <f t="shared" ref="AY29:AY40" si="38">AW29-$F29</f>
        <v>-34</v>
      </c>
      <c r="AZ29" s="442">
        <f>AW29-'1112Monthly '!AW29</f>
        <v>-32</v>
      </c>
      <c r="BA29" s="421"/>
      <c r="BB29" s="417"/>
      <c r="BC29" s="417"/>
      <c r="BD29" s="417"/>
      <c r="BE29" s="455">
        <f>SUM(BB29:BD29)</f>
        <v>0</v>
      </c>
      <c r="BF29" s="418">
        <f t="shared" ref="BF29:BF40" si="39">BE29-AW29</f>
        <v>0</v>
      </c>
      <c r="BG29" s="484">
        <f t="shared" ref="BG29:BG40" si="40">BE29-$F29</f>
        <v>-34</v>
      </c>
      <c r="BH29" s="442">
        <f>BE29-'1112Monthly '!BE29</f>
        <v>-32</v>
      </c>
      <c r="BI29" s="485"/>
      <c r="BJ29" s="417"/>
      <c r="BK29" s="417"/>
      <c r="BL29" s="417"/>
      <c r="BM29" s="455">
        <f>SUM(BJ29:BL29)</f>
        <v>0</v>
      </c>
      <c r="BN29" s="418">
        <f t="shared" ref="BN29:BN40" si="41">BM29-BE29</f>
        <v>0</v>
      </c>
      <c r="BO29" s="447">
        <f t="shared" ref="BO29:BO40" si="42">BM29-$F29</f>
        <v>-34</v>
      </c>
      <c r="BP29" s="442">
        <f>BM29-'1112Monthly '!BM29</f>
        <v>-31</v>
      </c>
      <c r="BQ29" s="485"/>
      <c r="BR29" s="417"/>
      <c r="BS29" s="417"/>
      <c r="BT29" s="417"/>
      <c r="BU29" s="455">
        <f>SUM(BR29:BT29)</f>
        <v>0</v>
      </c>
      <c r="BV29" s="418">
        <f t="shared" ref="BV29:BV40" si="43">BU29-BM29</f>
        <v>0</v>
      </c>
      <c r="BW29" s="447">
        <f t="shared" ref="BW29:BW40" si="44">BU29-$F29</f>
        <v>-34</v>
      </c>
      <c r="BX29" s="442">
        <f>BU29-'1112Monthly '!BU29</f>
        <v>-29</v>
      </c>
      <c r="BY29" s="421"/>
      <c r="BZ29" s="417"/>
      <c r="CA29" s="417"/>
      <c r="CB29" s="417"/>
      <c r="CC29" s="455">
        <f>SUM(BZ29:CB29)</f>
        <v>0</v>
      </c>
      <c r="CD29" s="418">
        <f t="shared" ref="CD29:CD40" si="45">CC29-BU29</f>
        <v>0</v>
      </c>
      <c r="CE29" s="447">
        <f t="shared" ref="CE29:CE39" si="46">CC29-$K29</f>
        <v>0</v>
      </c>
      <c r="CF29" s="442">
        <f>CC29-'1112Monthly '!CC29</f>
        <v>-29</v>
      </c>
      <c r="CG29" s="434"/>
    </row>
    <row r="30" spans="1:85">
      <c r="A30" s="415" t="s">
        <v>83</v>
      </c>
      <c r="B30" s="504">
        <f t="shared" ref="B30:B39" si="47">$B$24*B45</f>
        <v>86.062595241462049</v>
      </c>
      <c r="C30" s="415">
        <v>23</v>
      </c>
      <c r="D30" s="415">
        <v>33</v>
      </c>
      <c r="E30" s="491">
        <v>26</v>
      </c>
      <c r="F30" s="456">
        <f t="shared" ref="F30:F39" si="48">SUM(C30:E30)</f>
        <v>82</v>
      </c>
      <c r="G30" s="485"/>
      <c r="H30" s="468"/>
      <c r="I30" s="420"/>
      <c r="J30" s="420"/>
      <c r="K30" s="456">
        <f t="shared" ref="K30:K39" si="49">SUM(H30:J30)</f>
        <v>0</v>
      </c>
      <c r="L30" s="452">
        <f t="shared" si="30"/>
        <v>-82</v>
      </c>
      <c r="M30" s="442">
        <f>K30-'1112Monthly '!K30</f>
        <v>-98</v>
      </c>
      <c r="N30" s="421"/>
      <c r="O30" s="420"/>
      <c r="P30" s="420"/>
      <c r="Q30" s="420"/>
      <c r="R30" s="456">
        <f t="shared" ref="R30:R39" si="50">SUM(O30:Q30)</f>
        <v>0</v>
      </c>
      <c r="S30" s="452">
        <f t="shared" ref="S30:S39" si="51">R30-K30</f>
        <v>0</v>
      </c>
      <c r="T30" s="442">
        <f>R30-'1112Monthly '!R30</f>
        <v>-97</v>
      </c>
      <c r="U30" s="421"/>
      <c r="V30" s="420"/>
      <c r="W30" s="420"/>
      <c r="X30" s="420"/>
      <c r="Y30" s="456">
        <f t="shared" ref="Y30:Y39" si="52">SUM(V30:X30)</f>
        <v>0</v>
      </c>
      <c r="Z30" s="452">
        <v>1</v>
      </c>
      <c r="AA30" s="447">
        <f t="shared" si="32"/>
        <v>-82</v>
      </c>
      <c r="AB30" s="442">
        <f>Y30-'1112Monthly '!Y30</f>
        <v>-95</v>
      </c>
      <c r="AC30" s="421"/>
      <c r="AD30" s="420"/>
      <c r="AE30" s="420"/>
      <c r="AF30" s="420"/>
      <c r="AG30" s="456">
        <f t="shared" ref="AG30:AG39" si="53">SUM(AD30:AF30)</f>
        <v>0</v>
      </c>
      <c r="AH30" s="419">
        <f t="shared" si="33"/>
        <v>0</v>
      </c>
      <c r="AI30" s="447">
        <f t="shared" si="34"/>
        <v>-82</v>
      </c>
      <c r="AJ30" s="442">
        <f>AG30-'1112Monthly '!AG30</f>
        <v>-94</v>
      </c>
      <c r="AK30" s="421"/>
      <c r="AL30" s="420"/>
      <c r="AM30" s="420"/>
      <c r="AN30" s="420"/>
      <c r="AO30" s="456">
        <f t="shared" ref="AO30:AO39" si="54">SUM(AL30:AN30)</f>
        <v>0</v>
      </c>
      <c r="AP30" s="419">
        <f t="shared" si="35"/>
        <v>0</v>
      </c>
      <c r="AQ30" s="447">
        <f t="shared" si="36"/>
        <v>-82</v>
      </c>
      <c r="AR30" s="442">
        <f>AO30-'1112Monthly '!AO30</f>
        <v>-94</v>
      </c>
      <c r="AS30" s="421"/>
      <c r="AT30" s="420"/>
      <c r="AU30" s="420"/>
      <c r="AV30" s="420"/>
      <c r="AW30" s="456">
        <f t="shared" ref="AW30:AW39" si="55">SUM(AT30:AV30)</f>
        <v>0</v>
      </c>
      <c r="AX30" s="419">
        <f t="shared" si="37"/>
        <v>0</v>
      </c>
      <c r="AY30" s="447">
        <f t="shared" si="38"/>
        <v>-82</v>
      </c>
      <c r="AZ30" s="442">
        <f>AW30-'1112Monthly '!AW30</f>
        <v>-93</v>
      </c>
      <c r="BA30" s="421"/>
      <c r="BB30" s="420"/>
      <c r="BC30" s="420"/>
      <c r="BD30" s="420"/>
      <c r="BE30" s="456">
        <f t="shared" ref="BE30:BE39" si="56">SUM(BB30:BD30)</f>
        <v>0</v>
      </c>
      <c r="BF30" s="419">
        <f t="shared" si="39"/>
        <v>0</v>
      </c>
      <c r="BG30" s="484">
        <f t="shared" si="40"/>
        <v>-82</v>
      </c>
      <c r="BH30" s="442">
        <f>BE30-'1112Monthly '!BE30</f>
        <v>-93</v>
      </c>
      <c r="BI30" s="485"/>
      <c r="BJ30" s="420"/>
      <c r="BK30" s="420"/>
      <c r="BL30" s="420"/>
      <c r="BM30" s="456">
        <f t="shared" ref="BM30:BM39" si="57">SUM(BJ30:BL30)</f>
        <v>0</v>
      </c>
      <c r="BN30" s="419">
        <f t="shared" si="41"/>
        <v>0</v>
      </c>
      <c r="BO30" s="447">
        <f t="shared" si="42"/>
        <v>-82</v>
      </c>
      <c r="BP30" s="442">
        <f>BM30-'1112Monthly '!BM30</f>
        <v>-92</v>
      </c>
      <c r="BQ30" s="485"/>
      <c r="BR30" s="420"/>
      <c r="BS30" s="420"/>
      <c r="BT30" s="420"/>
      <c r="BU30" s="456">
        <f t="shared" ref="BU30:BU39" si="58">SUM(BR30:BT30)</f>
        <v>0</v>
      </c>
      <c r="BV30" s="419">
        <f t="shared" si="43"/>
        <v>0</v>
      </c>
      <c r="BW30" s="447">
        <f t="shared" si="44"/>
        <v>-82</v>
      </c>
      <c r="BX30" s="442">
        <f>BU30-'1112Monthly '!BU30</f>
        <v>-93</v>
      </c>
      <c r="BY30" s="421"/>
      <c r="BZ30" s="420"/>
      <c r="CA30" s="420"/>
      <c r="CB30" s="420"/>
      <c r="CC30" s="456">
        <f t="shared" ref="CC30:CC39" si="59">SUM(BZ30:CB30)</f>
        <v>0</v>
      </c>
      <c r="CD30" s="419">
        <f t="shared" si="45"/>
        <v>0</v>
      </c>
      <c r="CE30" s="447">
        <f t="shared" si="46"/>
        <v>0</v>
      </c>
      <c r="CF30" s="442">
        <f>CC30-'1112Monthly '!CC30</f>
        <v>-93</v>
      </c>
      <c r="CG30" s="434"/>
    </row>
    <row r="31" spans="1:85">
      <c r="A31" s="415" t="s">
        <v>4</v>
      </c>
      <c r="B31" s="504">
        <f t="shared" si="47"/>
        <v>93.302370236447558</v>
      </c>
      <c r="C31" s="415">
        <v>32</v>
      </c>
      <c r="D31" s="415">
        <v>27</v>
      </c>
      <c r="E31" s="491">
        <v>20</v>
      </c>
      <c r="F31" s="456">
        <v>79</v>
      </c>
      <c r="G31" s="485"/>
      <c r="H31" s="468"/>
      <c r="I31" s="420"/>
      <c r="J31" s="420"/>
      <c r="K31" s="456">
        <f t="shared" si="49"/>
        <v>0</v>
      </c>
      <c r="L31" s="452">
        <f t="shared" si="30"/>
        <v>-79</v>
      </c>
      <c r="M31" s="442">
        <f>K31-'1112Monthly '!K31</f>
        <v>-67</v>
      </c>
      <c r="N31" s="421"/>
      <c r="O31" s="420"/>
      <c r="P31" s="420"/>
      <c r="Q31" s="420"/>
      <c r="R31" s="456">
        <f t="shared" si="50"/>
        <v>0</v>
      </c>
      <c r="S31" s="452">
        <f t="shared" si="51"/>
        <v>0</v>
      </c>
      <c r="T31" s="442">
        <f>R31-'1112Monthly '!R31</f>
        <v>-69</v>
      </c>
      <c r="U31" s="421"/>
      <c r="V31" s="420"/>
      <c r="W31" s="420"/>
      <c r="X31" s="420"/>
      <c r="Y31" s="456">
        <f t="shared" si="52"/>
        <v>0</v>
      </c>
      <c r="Z31" s="452">
        <f t="shared" si="31"/>
        <v>0</v>
      </c>
      <c r="AA31" s="447">
        <f t="shared" si="32"/>
        <v>-79</v>
      </c>
      <c r="AB31" s="442">
        <f>Y31-'1112Monthly '!Y31</f>
        <v>-70</v>
      </c>
      <c r="AC31" s="421"/>
      <c r="AD31" s="420"/>
      <c r="AE31" s="420"/>
      <c r="AF31" s="420"/>
      <c r="AG31" s="456">
        <f t="shared" si="53"/>
        <v>0</v>
      </c>
      <c r="AH31" s="419">
        <f t="shared" si="33"/>
        <v>0</v>
      </c>
      <c r="AI31" s="447">
        <f t="shared" si="34"/>
        <v>-79</v>
      </c>
      <c r="AJ31" s="442">
        <f>AG31-'1112Monthly '!AG31</f>
        <v>-70</v>
      </c>
      <c r="AK31" s="421"/>
      <c r="AL31" s="420"/>
      <c r="AM31" s="420"/>
      <c r="AN31" s="420"/>
      <c r="AO31" s="456">
        <f t="shared" si="54"/>
        <v>0</v>
      </c>
      <c r="AP31" s="419">
        <f t="shared" si="35"/>
        <v>0</v>
      </c>
      <c r="AQ31" s="447">
        <f t="shared" si="36"/>
        <v>-79</v>
      </c>
      <c r="AR31" s="442">
        <f>AO31-'1112Monthly '!AO31</f>
        <v>-70</v>
      </c>
      <c r="AS31" s="421"/>
      <c r="AT31" s="420"/>
      <c r="AU31" s="420"/>
      <c r="AV31" s="420"/>
      <c r="AW31" s="456">
        <f t="shared" si="55"/>
        <v>0</v>
      </c>
      <c r="AX31" s="419">
        <f t="shared" si="37"/>
        <v>0</v>
      </c>
      <c r="AY31" s="447">
        <f t="shared" si="38"/>
        <v>-79</v>
      </c>
      <c r="AZ31" s="442">
        <f>AW31-'1112Monthly '!AW31</f>
        <v>-71</v>
      </c>
      <c r="BA31" s="421"/>
      <c r="BB31" s="420"/>
      <c r="BC31" s="420"/>
      <c r="BD31" s="420"/>
      <c r="BE31" s="456">
        <f t="shared" si="56"/>
        <v>0</v>
      </c>
      <c r="BF31" s="419">
        <f t="shared" si="39"/>
        <v>0</v>
      </c>
      <c r="BG31" s="484">
        <f t="shared" si="40"/>
        <v>-79</v>
      </c>
      <c r="BH31" s="442">
        <f>BE31-'1112Monthly '!BE31</f>
        <v>-70</v>
      </c>
      <c r="BI31" s="485"/>
      <c r="BJ31" s="420"/>
      <c r="BK31" s="420"/>
      <c r="BL31" s="420"/>
      <c r="BM31" s="456">
        <f t="shared" si="57"/>
        <v>0</v>
      </c>
      <c r="BN31" s="419">
        <f t="shared" si="41"/>
        <v>0</v>
      </c>
      <c r="BO31" s="447">
        <f t="shared" si="42"/>
        <v>-79</v>
      </c>
      <c r="BP31" s="442">
        <f>BM31-'1112Monthly '!BM31</f>
        <v>-68</v>
      </c>
      <c r="BQ31" s="485"/>
      <c r="BR31" s="420"/>
      <c r="BS31" s="420"/>
      <c r="BT31" s="420"/>
      <c r="BU31" s="456">
        <f t="shared" si="58"/>
        <v>0</v>
      </c>
      <c r="BV31" s="419">
        <f t="shared" si="43"/>
        <v>0</v>
      </c>
      <c r="BW31" s="447">
        <f t="shared" si="44"/>
        <v>-79</v>
      </c>
      <c r="BX31" s="442">
        <f>BU31-'1112Monthly '!BU31</f>
        <v>-67</v>
      </c>
      <c r="BY31" s="421"/>
      <c r="BZ31" s="420"/>
      <c r="CA31" s="420"/>
      <c r="CB31" s="420"/>
      <c r="CC31" s="456">
        <f t="shared" si="59"/>
        <v>0</v>
      </c>
      <c r="CD31" s="419">
        <f t="shared" si="45"/>
        <v>0</v>
      </c>
      <c r="CE31" s="447">
        <f t="shared" si="46"/>
        <v>0</v>
      </c>
      <c r="CF31" s="442">
        <f>CC31-'1112Monthly '!CC31</f>
        <v>-67</v>
      </c>
      <c r="CG31" s="434"/>
    </row>
    <row r="32" spans="1:85">
      <c r="A32" s="415" t="s">
        <v>5</v>
      </c>
      <c r="B32" s="504">
        <f t="shared" si="47"/>
        <v>77.925958560986629</v>
      </c>
      <c r="C32" s="415">
        <v>30</v>
      </c>
      <c r="D32" s="415">
        <v>33</v>
      </c>
      <c r="E32" s="491">
        <v>15</v>
      </c>
      <c r="F32" s="456">
        <f t="shared" si="48"/>
        <v>78</v>
      </c>
      <c r="G32" s="485"/>
      <c r="H32" s="468"/>
      <c r="I32" s="420"/>
      <c r="J32" s="420"/>
      <c r="K32" s="456">
        <f t="shared" si="49"/>
        <v>0</v>
      </c>
      <c r="L32" s="452">
        <f t="shared" si="30"/>
        <v>-78</v>
      </c>
      <c r="M32" s="442">
        <f>K32-'1112Monthly '!K32</f>
        <v>-65</v>
      </c>
      <c r="N32" s="421"/>
      <c r="O32" s="420"/>
      <c r="P32" s="420"/>
      <c r="Q32" s="420"/>
      <c r="R32" s="456">
        <f t="shared" si="50"/>
        <v>0</v>
      </c>
      <c r="S32" s="452">
        <f t="shared" si="51"/>
        <v>0</v>
      </c>
      <c r="T32" s="442">
        <f>R32-'1112Monthly '!R32</f>
        <v>-65</v>
      </c>
      <c r="U32" s="421"/>
      <c r="V32" s="420"/>
      <c r="W32" s="420"/>
      <c r="X32" s="420"/>
      <c r="Y32" s="456">
        <f t="shared" si="52"/>
        <v>0</v>
      </c>
      <c r="Z32" s="452">
        <f t="shared" si="31"/>
        <v>0</v>
      </c>
      <c r="AA32" s="447">
        <f t="shared" si="32"/>
        <v>-78</v>
      </c>
      <c r="AB32" s="442">
        <f>Y32-'1112Monthly '!Y32</f>
        <v>-63</v>
      </c>
      <c r="AC32" s="421"/>
      <c r="AD32" s="420"/>
      <c r="AE32" s="420"/>
      <c r="AF32" s="420"/>
      <c r="AG32" s="456">
        <f t="shared" si="53"/>
        <v>0</v>
      </c>
      <c r="AH32" s="419">
        <f t="shared" si="33"/>
        <v>0</v>
      </c>
      <c r="AI32" s="447">
        <f t="shared" si="34"/>
        <v>-78</v>
      </c>
      <c r="AJ32" s="442">
        <f>AG32-'1112Monthly '!AG32</f>
        <v>-63</v>
      </c>
      <c r="AK32" s="421"/>
      <c r="AL32" s="420"/>
      <c r="AM32" s="420"/>
      <c r="AN32" s="420"/>
      <c r="AO32" s="456">
        <f t="shared" si="54"/>
        <v>0</v>
      </c>
      <c r="AP32" s="419">
        <f t="shared" si="35"/>
        <v>0</v>
      </c>
      <c r="AQ32" s="447">
        <f t="shared" si="36"/>
        <v>-78</v>
      </c>
      <c r="AR32" s="442">
        <f>AO32-'1112Monthly '!AO32</f>
        <v>-60</v>
      </c>
      <c r="AS32" s="421"/>
      <c r="AT32" s="420"/>
      <c r="AU32" s="420"/>
      <c r="AV32" s="420"/>
      <c r="AW32" s="456">
        <f t="shared" si="55"/>
        <v>0</v>
      </c>
      <c r="AX32" s="419">
        <f t="shared" si="37"/>
        <v>0</v>
      </c>
      <c r="AY32" s="447">
        <f t="shared" si="38"/>
        <v>-78</v>
      </c>
      <c r="AZ32" s="442">
        <f>AW32-'1112Monthly '!AW32</f>
        <v>-59</v>
      </c>
      <c r="BA32" s="421"/>
      <c r="BB32" s="420"/>
      <c r="BC32" s="420"/>
      <c r="BD32" s="420"/>
      <c r="BE32" s="456">
        <f t="shared" si="56"/>
        <v>0</v>
      </c>
      <c r="BF32" s="419">
        <f t="shared" si="39"/>
        <v>0</v>
      </c>
      <c r="BG32" s="484">
        <f t="shared" si="40"/>
        <v>-78</v>
      </c>
      <c r="BH32" s="442">
        <f>BE32-'1112Monthly '!BE32</f>
        <v>-59</v>
      </c>
      <c r="BI32" s="485"/>
      <c r="BJ32" s="420"/>
      <c r="BK32" s="420"/>
      <c r="BL32" s="420"/>
      <c r="BM32" s="456">
        <f t="shared" si="57"/>
        <v>0</v>
      </c>
      <c r="BN32" s="419">
        <f t="shared" si="41"/>
        <v>0</v>
      </c>
      <c r="BO32" s="447">
        <f t="shared" si="42"/>
        <v>-78</v>
      </c>
      <c r="BP32" s="442">
        <f>BM32-'1112Monthly '!BM32</f>
        <v>-59</v>
      </c>
      <c r="BQ32" s="485"/>
      <c r="BR32" s="420"/>
      <c r="BS32" s="420"/>
      <c r="BT32" s="420"/>
      <c r="BU32" s="456">
        <f t="shared" si="58"/>
        <v>0</v>
      </c>
      <c r="BV32" s="419">
        <f t="shared" si="43"/>
        <v>0</v>
      </c>
      <c r="BW32" s="447">
        <f t="shared" si="44"/>
        <v>-78</v>
      </c>
      <c r="BX32" s="442">
        <f>BU32-'1112Monthly '!BU32</f>
        <v>-59</v>
      </c>
      <c r="BY32" s="421"/>
      <c r="BZ32" s="420"/>
      <c r="CA32" s="420"/>
      <c r="CB32" s="420"/>
      <c r="CC32" s="456">
        <f t="shared" si="59"/>
        <v>0</v>
      </c>
      <c r="CD32" s="419">
        <f t="shared" si="45"/>
        <v>0</v>
      </c>
      <c r="CE32" s="447">
        <f t="shared" si="46"/>
        <v>0</v>
      </c>
      <c r="CF32" s="442">
        <f>CC32-'1112Monthly '!CC32</f>
        <v>-60</v>
      </c>
      <c r="CG32" s="434"/>
    </row>
    <row r="33" spans="1:85">
      <c r="A33" s="415" t="s">
        <v>6</v>
      </c>
      <c r="B33" s="504">
        <f t="shared" si="47"/>
        <v>79.143119952450249</v>
      </c>
      <c r="C33" s="415">
        <v>34</v>
      </c>
      <c r="D33" s="415">
        <v>16</v>
      </c>
      <c r="E33" s="491">
        <v>15</v>
      </c>
      <c r="F33" s="457">
        <f t="shared" si="48"/>
        <v>65</v>
      </c>
      <c r="G33" s="485"/>
      <c r="H33" s="468"/>
      <c r="I33" s="420"/>
      <c r="J33" s="420"/>
      <c r="K33" s="456">
        <f t="shared" si="49"/>
        <v>0</v>
      </c>
      <c r="L33" s="453">
        <f t="shared" si="30"/>
        <v>-65</v>
      </c>
      <c r="M33" s="442">
        <f>K33-'1112Monthly '!K33</f>
        <v>-57</v>
      </c>
      <c r="N33" s="421"/>
      <c r="O33" s="420"/>
      <c r="P33" s="420"/>
      <c r="Q33" s="420"/>
      <c r="R33" s="456">
        <f t="shared" si="50"/>
        <v>0</v>
      </c>
      <c r="S33" s="453">
        <f t="shared" si="51"/>
        <v>0</v>
      </c>
      <c r="T33" s="442">
        <f>R33-'1112Monthly '!R33</f>
        <v>-57</v>
      </c>
      <c r="U33" s="421"/>
      <c r="V33" s="420"/>
      <c r="W33" s="420"/>
      <c r="X33" s="420"/>
      <c r="Y33" s="456">
        <f t="shared" si="52"/>
        <v>0</v>
      </c>
      <c r="Z33" s="453">
        <f t="shared" si="31"/>
        <v>0</v>
      </c>
      <c r="AA33" s="448">
        <f t="shared" si="32"/>
        <v>-65</v>
      </c>
      <c r="AB33" s="442">
        <f>Y33-'1112Monthly '!Y33</f>
        <v>-56</v>
      </c>
      <c r="AC33" s="421"/>
      <c r="AD33" s="420"/>
      <c r="AE33" s="420"/>
      <c r="AF33" s="420"/>
      <c r="AG33" s="456">
        <f t="shared" si="53"/>
        <v>0</v>
      </c>
      <c r="AH33" s="425">
        <f t="shared" si="33"/>
        <v>0</v>
      </c>
      <c r="AI33" s="448">
        <f t="shared" si="34"/>
        <v>-65</v>
      </c>
      <c r="AJ33" s="442">
        <f>AG33-'1112Monthly '!AG33</f>
        <v>-55</v>
      </c>
      <c r="AK33" s="421"/>
      <c r="AL33" s="420"/>
      <c r="AM33" s="420"/>
      <c r="AN33" s="420"/>
      <c r="AO33" s="456">
        <f t="shared" si="54"/>
        <v>0</v>
      </c>
      <c r="AP33" s="425">
        <f t="shared" si="35"/>
        <v>0</v>
      </c>
      <c r="AQ33" s="448">
        <f t="shared" si="36"/>
        <v>-65</v>
      </c>
      <c r="AR33" s="442">
        <f>AO33-'1112Monthly '!AO33</f>
        <v>-54</v>
      </c>
      <c r="AS33" s="421"/>
      <c r="AT33" s="420"/>
      <c r="AU33" s="420"/>
      <c r="AV33" s="420"/>
      <c r="AW33" s="456">
        <f t="shared" si="55"/>
        <v>0</v>
      </c>
      <c r="AX33" s="425">
        <f t="shared" si="37"/>
        <v>0</v>
      </c>
      <c r="AY33" s="448">
        <f t="shared" si="38"/>
        <v>-65</v>
      </c>
      <c r="AZ33" s="442">
        <f>AW33-'1112Monthly '!AW33</f>
        <v>-52</v>
      </c>
      <c r="BA33" s="421"/>
      <c r="BB33" s="420"/>
      <c r="BC33" s="420"/>
      <c r="BD33" s="420"/>
      <c r="BE33" s="456">
        <f t="shared" si="56"/>
        <v>0</v>
      </c>
      <c r="BF33" s="425">
        <f t="shared" si="39"/>
        <v>0</v>
      </c>
      <c r="BG33" s="487">
        <f t="shared" si="40"/>
        <v>-65</v>
      </c>
      <c r="BH33" s="442">
        <f>BE33-'1112Monthly '!BE33</f>
        <v>-52</v>
      </c>
      <c r="BI33" s="485"/>
      <c r="BJ33" s="420"/>
      <c r="BK33" s="420"/>
      <c r="BL33" s="420"/>
      <c r="BM33" s="456">
        <f t="shared" si="57"/>
        <v>0</v>
      </c>
      <c r="BN33" s="425">
        <f t="shared" si="41"/>
        <v>0</v>
      </c>
      <c r="BO33" s="448">
        <f t="shared" si="42"/>
        <v>-65</v>
      </c>
      <c r="BP33" s="442">
        <f>BM33-'1112Monthly '!BM33</f>
        <v>-51</v>
      </c>
      <c r="BQ33" s="485"/>
      <c r="BR33" s="420"/>
      <c r="BS33" s="420"/>
      <c r="BT33" s="420"/>
      <c r="BU33" s="456">
        <f t="shared" si="58"/>
        <v>0</v>
      </c>
      <c r="BV33" s="425">
        <f t="shared" si="43"/>
        <v>0</v>
      </c>
      <c r="BW33" s="448">
        <f t="shared" si="44"/>
        <v>-65</v>
      </c>
      <c r="BX33" s="442">
        <f>BU33-'1112Monthly '!BU33</f>
        <v>-51</v>
      </c>
      <c r="BY33" s="421"/>
      <c r="BZ33" s="420"/>
      <c r="CA33" s="420"/>
      <c r="CB33" s="420"/>
      <c r="CC33" s="456">
        <f t="shared" si="59"/>
        <v>0</v>
      </c>
      <c r="CD33" s="425">
        <f t="shared" si="45"/>
        <v>0</v>
      </c>
      <c r="CE33" s="448">
        <f t="shared" si="46"/>
        <v>0</v>
      </c>
      <c r="CF33" s="442">
        <f>CC33-'1112Monthly '!CC33</f>
        <v>-51</v>
      </c>
      <c r="CG33" s="434"/>
    </row>
    <row r="34" spans="1:85">
      <c r="A34" s="435" t="s">
        <v>7</v>
      </c>
      <c r="B34" s="505">
        <f t="shared" si="47"/>
        <v>51.145988256700164</v>
      </c>
      <c r="C34" s="435">
        <v>23</v>
      </c>
      <c r="D34" s="436">
        <v>10</v>
      </c>
      <c r="E34" s="492">
        <v>8</v>
      </c>
      <c r="F34" s="457">
        <f t="shared" si="48"/>
        <v>41</v>
      </c>
      <c r="G34" s="485"/>
      <c r="H34" s="437"/>
      <c r="I34" s="417"/>
      <c r="J34" s="438"/>
      <c r="K34" s="463">
        <f t="shared" si="49"/>
        <v>0</v>
      </c>
      <c r="L34" s="452">
        <f t="shared" si="30"/>
        <v>-41</v>
      </c>
      <c r="M34" s="446">
        <f>K34-'1112Monthly '!K34</f>
        <v>-34</v>
      </c>
      <c r="N34" s="421"/>
      <c r="O34" s="437"/>
      <c r="P34" s="417"/>
      <c r="Q34" s="438"/>
      <c r="R34" s="463">
        <f t="shared" si="50"/>
        <v>0</v>
      </c>
      <c r="S34" s="452">
        <f t="shared" si="51"/>
        <v>0</v>
      </c>
      <c r="T34" s="446">
        <f>R34-'1112Monthly '!R34</f>
        <v>-35</v>
      </c>
      <c r="U34" s="421"/>
      <c r="V34" s="437"/>
      <c r="W34" s="417"/>
      <c r="X34" s="438"/>
      <c r="Y34" s="463">
        <f t="shared" si="52"/>
        <v>0</v>
      </c>
      <c r="Z34" s="452">
        <f t="shared" si="31"/>
        <v>0</v>
      </c>
      <c r="AA34" s="450">
        <f t="shared" si="32"/>
        <v>-41</v>
      </c>
      <c r="AB34" s="446">
        <f>Y34-'1112Monthly '!Y34</f>
        <v>-36</v>
      </c>
      <c r="AC34" s="421"/>
      <c r="AD34" s="437"/>
      <c r="AE34" s="417"/>
      <c r="AF34" s="438"/>
      <c r="AG34" s="463">
        <f t="shared" si="53"/>
        <v>0</v>
      </c>
      <c r="AH34" s="419">
        <f t="shared" si="33"/>
        <v>0</v>
      </c>
      <c r="AI34" s="450">
        <f t="shared" si="34"/>
        <v>-41</v>
      </c>
      <c r="AJ34" s="446">
        <f>AG34-'1112Monthly '!AG34</f>
        <v>-32</v>
      </c>
      <c r="AK34" s="421"/>
      <c r="AL34" s="437"/>
      <c r="AM34" s="417"/>
      <c r="AN34" s="438"/>
      <c r="AO34" s="463">
        <f t="shared" si="54"/>
        <v>0</v>
      </c>
      <c r="AP34" s="419">
        <f t="shared" si="35"/>
        <v>0</v>
      </c>
      <c r="AQ34" s="450">
        <f t="shared" si="36"/>
        <v>-41</v>
      </c>
      <c r="AR34" s="446">
        <f>AO34-'1112Monthly '!AO34</f>
        <v>-32</v>
      </c>
      <c r="AS34" s="421"/>
      <c r="AT34" s="437"/>
      <c r="AU34" s="417"/>
      <c r="AV34" s="438"/>
      <c r="AW34" s="463">
        <f t="shared" si="55"/>
        <v>0</v>
      </c>
      <c r="AX34" s="419">
        <f t="shared" si="37"/>
        <v>0</v>
      </c>
      <c r="AY34" s="450">
        <f t="shared" si="38"/>
        <v>-41</v>
      </c>
      <c r="AZ34" s="446">
        <f>AW34-'1112Monthly '!AW34</f>
        <v>-31</v>
      </c>
      <c r="BA34" s="421"/>
      <c r="BB34" s="437"/>
      <c r="BC34" s="417"/>
      <c r="BD34" s="438"/>
      <c r="BE34" s="463">
        <f t="shared" si="56"/>
        <v>0</v>
      </c>
      <c r="BF34" s="419">
        <f t="shared" si="39"/>
        <v>0</v>
      </c>
      <c r="BG34" s="488">
        <f t="shared" si="40"/>
        <v>-41</v>
      </c>
      <c r="BH34" s="446">
        <f>BE34-'1112Monthly '!BE34</f>
        <v>-30</v>
      </c>
      <c r="BI34" s="485"/>
      <c r="BJ34" s="437"/>
      <c r="BK34" s="417"/>
      <c r="BL34" s="438"/>
      <c r="BM34" s="463">
        <f t="shared" si="57"/>
        <v>0</v>
      </c>
      <c r="BN34" s="419">
        <f t="shared" si="41"/>
        <v>0</v>
      </c>
      <c r="BO34" s="450">
        <f t="shared" si="42"/>
        <v>-41</v>
      </c>
      <c r="BP34" s="446">
        <f>BM34-'1112Monthly '!BM34</f>
        <v>-30</v>
      </c>
      <c r="BQ34" s="485"/>
      <c r="BR34" s="437"/>
      <c r="BS34" s="417"/>
      <c r="BT34" s="438"/>
      <c r="BU34" s="463">
        <f t="shared" si="58"/>
        <v>0</v>
      </c>
      <c r="BV34" s="419">
        <f t="shared" si="43"/>
        <v>0</v>
      </c>
      <c r="BW34" s="450">
        <f t="shared" si="44"/>
        <v>-41</v>
      </c>
      <c r="BX34" s="446">
        <f>BU34-'1112Monthly '!BU34</f>
        <v>-30</v>
      </c>
      <c r="BY34" s="421"/>
      <c r="BZ34" s="437"/>
      <c r="CA34" s="417"/>
      <c r="CB34" s="438"/>
      <c r="CC34" s="463">
        <f t="shared" si="59"/>
        <v>0</v>
      </c>
      <c r="CD34" s="419">
        <f t="shared" si="45"/>
        <v>0</v>
      </c>
      <c r="CE34" s="450">
        <f t="shared" si="46"/>
        <v>0</v>
      </c>
      <c r="CF34" s="446">
        <f>CC34-'1112Monthly '!CC34</f>
        <v>-30</v>
      </c>
      <c r="CG34" s="434"/>
    </row>
    <row r="35" spans="1:85">
      <c r="A35" s="415" t="s">
        <v>8</v>
      </c>
      <c r="B35" s="504">
        <f t="shared" si="47"/>
        <v>296.31920686977298</v>
      </c>
      <c r="C35" s="415">
        <v>84</v>
      </c>
      <c r="D35" s="415">
        <v>58</v>
      </c>
      <c r="E35" s="491">
        <v>33</v>
      </c>
      <c r="F35" s="456">
        <f t="shared" si="48"/>
        <v>175</v>
      </c>
      <c r="G35" s="485"/>
      <c r="H35" s="437"/>
      <c r="I35" s="417"/>
      <c r="J35" s="417"/>
      <c r="K35" s="456">
        <f t="shared" si="49"/>
        <v>0</v>
      </c>
      <c r="L35" s="451">
        <f t="shared" si="30"/>
        <v>-175</v>
      </c>
      <c r="M35" s="442">
        <f>K35-'1112Monthly '!K35</f>
        <v>-154</v>
      </c>
      <c r="N35" s="421"/>
      <c r="O35" s="417"/>
      <c r="P35" s="417"/>
      <c r="Q35" s="417"/>
      <c r="R35" s="456">
        <f t="shared" si="50"/>
        <v>0</v>
      </c>
      <c r="S35" s="451">
        <f t="shared" si="51"/>
        <v>0</v>
      </c>
      <c r="T35" s="442">
        <f>R35-'1112Monthly '!R35</f>
        <v>-153</v>
      </c>
      <c r="U35" s="421"/>
      <c r="V35" s="417"/>
      <c r="W35" s="417"/>
      <c r="X35" s="417"/>
      <c r="Y35" s="456">
        <f t="shared" si="52"/>
        <v>0</v>
      </c>
      <c r="Z35" s="451">
        <f t="shared" si="31"/>
        <v>0</v>
      </c>
      <c r="AA35" s="447">
        <f t="shared" si="32"/>
        <v>-175</v>
      </c>
      <c r="AB35" s="442">
        <f>Y35-'1112Monthly '!Y35</f>
        <v>-154</v>
      </c>
      <c r="AC35" s="421"/>
      <c r="AD35" s="417"/>
      <c r="AE35" s="417"/>
      <c r="AF35" s="417"/>
      <c r="AG35" s="456">
        <f t="shared" si="53"/>
        <v>0</v>
      </c>
      <c r="AH35" s="418">
        <f t="shared" si="33"/>
        <v>0</v>
      </c>
      <c r="AI35" s="447">
        <f t="shared" si="34"/>
        <v>-175</v>
      </c>
      <c r="AJ35" s="442">
        <f>AG35-'1112Monthly '!AG35</f>
        <v>-153</v>
      </c>
      <c r="AK35" s="421"/>
      <c r="AL35" s="417"/>
      <c r="AM35" s="417"/>
      <c r="AN35" s="417"/>
      <c r="AO35" s="456">
        <f t="shared" si="54"/>
        <v>0</v>
      </c>
      <c r="AP35" s="418">
        <f t="shared" si="35"/>
        <v>0</v>
      </c>
      <c r="AQ35" s="447">
        <f t="shared" si="36"/>
        <v>-175</v>
      </c>
      <c r="AR35" s="442">
        <f>AO35-'1112Monthly '!AO35</f>
        <v>-160</v>
      </c>
      <c r="AS35" s="421"/>
      <c r="AT35" s="417"/>
      <c r="AU35" s="417"/>
      <c r="AV35" s="417"/>
      <c r="AW35" s="456">
        <f t="shared" si="55"/>
        <v>0</v>
      </c>
      <c r="AX35" s="418">
        <f t="shared" si="37"/>
        <v>0</v>
      </c>
      <c r="AY35" s="447">
        <f t="shared" si="38"/>
        <v>-175</v>
      </c>
      <c r="AZ35" s="442">
        <f>AW35-'1112Monthly '!AW35</f>
        <v>-151</v>
      </c>
      <c r="BA35" s="421"/>
      <c r="BB35" s="417"/>
      <c r="BC35" s="417"/>
      <c r="BD35" s="417"/>
      <c r="BE35" s="456">
        <f t="shared" si="56"/>
        <v>0</v>
      </c>
      <c r="BF35" s="418">
        <f t="shared" si="39"/>
        <v>0</v>
      </c>
      <c r="BG35" s="484">
        <f t="shared" si="40"/>
        <v>-175</v>
      </c>
      <c r="BH35" s="442">
        <f>BE35-'1112Monthly '!BE35</f>
        <v>-151</v>
      </c>
      <c r="BI35" s="485"/>
      <c r="BJ35" s="417"/>
      <c r="BK35" s="417"/>
      <c r="BL35" s="417"/>
      <c r="BM35" s="456">
        <f t="shared" si="57"/>
        <v>0</v>
      </c>
      <c r="BN35" s="418">
        <f t="shared" si="41"/>
        <v>0</v>
      </c>
      <c r="BO35" s="447">
        <f t="shared" si="42"/>
        <v>-175</v>
      </c>
      <c r="BP35" s="442">
        <f>BM35-'1112Monthly '!BM35</f>
        <v>-151</v>
      </c>
      <c r="BQ35" s="485"/>
      <c r="BR35" s="417"/>
      <c r="BS35" s="417"/>
      <c r="BT35" s="417"/>
      <c r="BU35" s="456">
        <f t="shared" si="58"/>
        <v>0</v>
      </c>
      <c r="BV35" s="418">
        <f t="shared" si="43"/>
        <v>0</v>
      </c>
      <c r="BW35" s="447">
        <f t="shared" si="44"/>
        <v>-175</v>
      </c>
      <c r="BX35" s="442">
        <f>BU35-'1112Monthly '!BU35</f>
        <v>-151</v>
      </c>
      <c r="BY35" s="421"/>
      <c r="BZ35" s="417"/>
      <c r="CA35" s="417"/>
      <c r="CB35" s="417"/>
      <c r="CC35" s="456">
        <f t="shared" si="59"/>
        <v>0</v>
      </c>
      <c r="CD35" s="418">
        <f t="shared" si="45"/>
        <v>0</v>
      </c>
      <c r="CE35" s="447">
        <f t="shared" si="46"/>
        <v>0</v>
      </c>
      <c r="CF35" s="442">
        <f>CC35-'1112Monthly '!CC35</f>
        <v>-149</v>
      </c>
      <c r="CG35" s="434"/>
    </row>
    <row r="36" spans="1:85">
      <c r="A36" s="415" t="s">
        <v>9</v>
      </c>
      <c r="B36" s="504">
        <f t="shared" si="47"/>
        <v>75.1711672563587</v>
      </c>
      <c r="C36" s="415">
        <v>22</v>
      </c>
      <c r="D36" s="415">
        <v>30</v>
      </c>
      <c r="E36" s="491">
        <v>13</v>
      </c>
      <c r="F36" s="456">
        <f t="shared" si="48"/>
        <v>65</v>
      </c>
      <c r="G36" s="485"/>
      <c r="H36" s="468"/>
      <c r="I36" s="420"/>
      <c r="J36" s="420"/>
      <c r="K36" s="456">
        <f t="shared" si="49"/>
        <v>0</v>
      </c>
      <c r="L36" s="452">
        <f t="shared" si="30"/>
        <v>-65</v>
      </c>
      <c r="M36" s="442">
        <f>K36-'1112Monthly '!K36</f>
        <v>-81</v>
      </c>
      <c r="N36" s="421"/>
      <c r="O36" s="420"/>
      <c r="P36" s="420"/>
      <c r="Q36" s="420"/>
      <c r="R36" s="456">
        <f t="shared" si="50"/>
        <v>0</v>
      </c>
      <c r="S36" s="452">
        <f t="shared" si="51"/>
        <v>0</v>
      </c>
      <c r="T36" s="442">
        <f>R36-'1112Monthly '!R36</f>
        <v>-82</v>
      </c>
      <c r="U36" s="421"/>
      <c r="V36" s="420"/>
      <c r="W36" s="420"/>
      <c r="X36" s="420"/>
      <c r="Y36" s="456">
        <f t="shared" si="52"/>
        <v>0</v>
      </c>
      <c r="Z36" s="452">
        <f t="shared" si="31"/>
        <v>0</v>
      </c>
      <c r="AA36" s="447">
        <f t="shared" si="32"/>
        <v>-65</v>
      </c>
      <c r="AB36" s="442">
        <f>Y36-'1112Monthly '!Y36</f>
        <v>-80</v>
      </c>
      <c r="AC36" s="421"/>
      <c r="AD36" s="420"/>
      <c r="AE36" s="420"/>
      <c r="AF36" s="420"/>
      <c r="AG36" s="456">
        <f t="shared" si="53"/>
        <v>0</v>
      </c>
      <c r="AH36" s="419">
        <f t="shared" si="33"/>
        <v>0</v>
      </c>
      <c r="AI36" s="447">
        <f t="shared" si="34"/>
        <v>-65</v>
      </c>
      <c r="AJ36" s="442">
        <f>AG36-'1112Monthly '!AG36</f>
        <v>-80</v>
      </c>
      <c r="AK36" s="421"/>
      <c r="AL36" s="420"/>
      <c r="AM36" s="420"/>
      <c r="AN36" s="420"/>
      <c r="AO36" s="456">
        <f t="shared" si="54"/>
        <v>0</v>
      </c>
      <c r="AP36" s="419">
        <f t="shared" si="35"/>
        <v>0</v>
      </c>
      <c r="AQ36" s="447">
        <f t="shared" si="36"/>
        <v>-65</v>
      </c>
      <c r="AR36" s="442">
        <f>AO36-'1112Monthly '!AO36</f>
        <v>-80</v>
      </c>
      <c r="AS36" s="421"/>
      <c r="AT36" s="420"/>
      <c r="AU36" s="420"/>
      <c r="AV36" s="420"/>
      <c r="AW36" s="456">
        <f t="shared" si="55"/>
        <v>0</v>
      </c>
      <c r="AX36" s="419">
        <f t="shared" si="37"/>
        <v>0</v>
      </c>
      <c r="AY36" s="447">
        <f t="shared" si="38"/>
        <v>-65</v>
      </c>
      <c r="AZ36" s="442">
        <f>AW36-'1112Monthly '!AW36</f>
        <v>-78</v>
      </c>
      <c r="BA36" s="421"/>
      <c r="BB36" s="420"/>
      <c r="BC36" s="420"/>
      <c r="BD36" s="420"/>
      <c r="BE36" s="456">
        <f t="shared" si="56"/>
        <v>0</v>
      </c>
      <c r="BF36" s="419">
        <f t="shared" si="39"/>
        <v>0</v>
      </c>
      <c r="BG36" s="484">
        <f t="shared" si="40"/>
        <v>-65</v>
      </c>
      <c r="BH36" s="442">
        <f>BE36-'1112Monthly '!BE36</f>
        <v>-77</v>
      </c>
      <c r="BI36" s="485"/>
      <c r="BJ36" s="420"/>
      <c r="BK36" s="420"/>
      <c r="BL36" s="420"/>
      <c r="BM36" s="456">
        <f t="shared" si="57"/>
        <v>0</v>
      </c>
      <c r="BN36" s="419">
        <f t="shared" si="41"/>
        <v>0</v>
      </c>
      <c r="BO36" s="447">
        <f t="shared" si="42"/>
        <v>-65</v>
      </c>
      <c r="BP36" s="442">
        <f>BM36-'1112Monthly '!BM36</f>
        <v>-77</v>
      </c>
      <c r="BQ36" s="485"/>
      <c r="BR36" s="420"/>
      <c r="BS36" s="420"/>
      <c r="BT36" s="420"/>
      <c r="BU36" s="456">
        <f t="shared" si="58"/>
        <v>0</v>
      </c>
      <c r="BV36" s="419">
        <f t="shared" si="43"/>
        <v>0</v>
      </c>
      <c r="BW36" s="447">
        <f t="shared" si="44"/>
        <v>-65</v>
      </c>
      <c r="BX36" s="442">
        <f>BU36-'1112Monthly '!BU36</f>
        <v>-76</v>
      </c>
      <c r="BY36" s="421"/>
      <c r="BZ36" s="420"/>
      <c r="CA36" s="420"/>
      <c r="CB36" s="420"/>
      <c r="CC36" s="456">
        <f t="shared" si="59"/>
        <v>0</v>
      </c>
      <c r="CD36" s="419">
        <f t="shared" si="45"/>
        <v>0</v>
      </c>
      <c r="CE36" s="447">
        <f t="shared" si="46"/>
        <v>0</v>
      </c>
      <c r="CF36" s="442">
        <f>CC36-'1112Monthly '!CC36</f>
        <v>-76</v>
      </c>
      <c r="CG36" s="434"/>
    </row>
    <row r="37" spans="1:85">
      <c r="A37" s="415" t="s">
        <v>10</v>
      </c>
      <c r="B37" s="504">
        <f t="shared" si="47"/>
        <v>69.359123136279123</v>
      </c>
      <c r="C37" s="415">
        <v>23</v>
      </c>
      <c r="D37" s="415">
        <v>34</v>
      </c>
      <c r="E37" s="491">
        <v>26</v>
      </c>
      <c r="F37" s="456">
        <f t="shared" si="48"/>
        <v>83</v>
      </c>
      <c r="G37" s="485"/>
      <c r="H37" s="468"/>
      <c r="I37" s="420"/>
      <c r="J37" s="420"/>
      <c r="K37" s="456">
        <f t="shared" si="49"/>
        <v>0</v>
      </c>
      <c r="L37" s="452">
        <f t="shared" si="30"/>
        <v>-83</v>
      </c>
      <c r="M37" s="442">
        <f>K37-'1112Monthly '!K37</f>
        <v>-92</v>
      </c>
      <c r="N37" s="421"/>
      <c r="O37" s="420"/>
      <c r="P37" s="420"/>
      <c r="Q37" s="420"/>
      <c r="R37" s="456">
        <f t="shared" si="50"/>
        <v>0</v>
      </c>
      <c r="S37" s="452">
        <f t="shared" si="51"/>
        <v>0</v>
      </c>
      <c r="T37" s="442">
        <f>R37-'1112Monthly '!R37</f>
        <v>-89</v>
      </c>
      <c r="U37" s="421"/>
      <c r="V37" s="420"/>
      <c r="W37" s="420"/>
      <c r="X37" s="420"/>
      <c r="Y37" s="456">
        <f t="shared" si="52"/>
        <v>0</v>
      </c>
      <c r="Z37" s="452">
        <f t="shared" si="31"/>
        <v>0</v>
      </c>
      <c r="AA37" s="447">
        <f t="shared" si="32"/>
        <v>-83</v>
      </c>
      <c r="AB37" s="442">
        <f>Y37-'1112Monthly '!Y37</f>
        <v>-88</v>
      </c>
      <c r="AC37" s="421"/>
      <c r="AD37" s="420"/>
      <c r="AE37" s="420"/>
      <c r="AF37" s="420"/>
      <c r="AG37" s="456">
        <f t="shared" si="53"/>
        <v>0</v>
      </c>
      <c r="AH37" s="419">
        <f t="shared" si="33"/>
        <v>0</v>
      </c>
      <c r="AI37" s="447">
        <f t="shared" si="34"/>
        <v>-83</v>
      </c>
      <c r="AJ37" s="442">
        <f>AG37-'1112Monthly '!AG37</f>
        <v>-87</v>
      </c>
      <c r="AK37" s="421"/>
      <c r="AL37" s="420"/>
      <c r="AM37" s="420"/>
      <c r="AN37" s="420"/>
      <c r="AO37" s="456">
        <f t="shared" si="54"/>
        <v>0</v>
      </c>
      <c r="AP37" s="419">
        <f t="shared" si="35"/>
        <v>0</v>
      </c>
      <c r="AQ37" s="447">
        <f t="shared" si="36"/>
        <v>-83</v>
      </c>
      <c r="AR37" s="442">
        <f>AO37-'1112Monthly '!AO37</f>
        <v>-86</v>
      </c>
      <c r="AS37" s="421"/>
      <c r="AT37" s="420"/>
      <c r="AU37" s="420"/>
      <c r="AV37" s="420"/>
      <c r="AW37" s="456">
        <f t="shared" si="55"/>
        <v>0</v>
      </c>
      <c r="AX37" s="419">
        <f t="shared" si="37"/>
        <v>0</v>
      </c>
      <c r="AY37" s="447">
        <f t="shared" si="38"/>
        <v>-83</v>
      </c>
      <c r="AZ37" s="442">
        <f>AW37-'1112Monthly '!AW37</f>
        <v>-86</v>
      </c>
      <c r="BA37" s="421"/>
      <c r="BB37" s="420"/>
      <c r="BC37" s="420"/>
      <c r="BD37" s="420"/>
      <c r="BE37" s="456">
        <f t="shared" si="56"/>
        <v>0</v>
      </c>
      <c r="BF37" s="419">
        <f t="shared" si="39"/>
        <v>0</v>
      </c>
      <c r="BG37" s="484">
        <f t="shared" si="40"/>
        <v>-83</v>
      </c>
      <c r="BH37" s="442">
        <f>BE37-'1112Monthly '!BE37</f>
        <v>-87</v>
      </c>
      <c r="BI37" s="485"/>
      <c r="BJ37" s="420"/>
      <c r="BK37" s="420"/>
      <c r="BL37" s="420"/>
      <c r="BM37" s="456">
        <f t="shared" si="57"/>
        <v>0</v>
      </c>
      <c r="BN37" s="419">
        <f t="shared" si="41"/>
        <v>0</v>
      </c>
      <c r="BO37" s="447">
        <f t="shared" si="42"/>
        <v>-83</v>
      </c>
      <c r="BP37" s="442">
        <f>BM37-'1112Monthly '!BM37</f>
        <v>-86</v>
      </c>
      <c r="BQ37" s="485"/>
      <c r="BR37" s="420"/>
      <c r="BS37" s="420"/>
      <c r="BT37" s="420"/>
      <c r="BU37" s="456">
        <f t="shared" si="58"/>
        <v>0</v>
      </c>
      <c r="BV37" s="419">
        <f t="shared" si="43"/>
        <v>0</v>
      </c>
      <c r="BW37" s="447">
        <f t="shared" si="44"/>
        <v>-83</v>
      </c>
      <c r="BX37" s="442">
        <f>BU37-'1112Monthly '!BU37</f>
        <v>-86</v>
      </c>
      <c r="BY37" s="421"/>
      <c r="BZ37" s="420"/>
      <c r="CA37" s="420"/>
      <c r="CB37" s="420"/>
      <c r="CC37" s="456">
        <f t="shared" si="59"/>
        <v>0</v>
      </c>
      <c r="CD37" s="419">
        <f t="shared" si="45"/>
        <v>0</v>
      </c>
      <c r="CE37" s="447">
        <f t="shared" si="46"/>
        <v>0</v>
      </c>
      <c r="CF37" s="442">
        <f>CC37-'1112Monthly '!CC37</f>
        <v>-86</v>
      </c>
      <c r="CG37" s="434"/>
    </row>
    <row r="38" spans="1:85">
      <c r="A38" s="415" t="s">
        <v>25</v>
      </c>
      <c r="B38" s="504">
        <f t="shared" si="47"/>
        <v>46.710467574345216</v>
      </c>
      <c r="C38" s="415">
        <v>21</v>
      </c>
      <c r="D38" s="415">
        <v>13</v>
      </c>
      <c r="E38" s="491">
        <v>8</v>
      </c>
      <c r="F38" s="456">
        <f t="shared" si="48"/>
        <v>42</v>
      </c>
      <c r="G38" s="485"/>
      <c r="H38" s="468"/>
      <c r="I38" s="420"/>
      <c r="J38" s="420"/>
      <c r="K38" s="456">
        <f t="shared" si="49"/>
        <v>0</v>
      </c>
      <c r="L38" s="452">
        <f t="shared" si="30"/>
        <v>-42</v>
      </c>
      <c r="M38" s="442">
        <f>K38-'1112Monthly '!K38</f>
        <v>-40</v>
      </c>
      <c r="N38" s="421"/>
      <c r="O38" s="420"/>
      <c r="P38" s="420"/>
      <c r="Q38" s="420"/>
      <c r="R38" s="456">
        <f t="shared" si="50"/>
        <v>0</v>
      </c>
      <c r="S38" s="452">
        <f t="shared" si="51"/>
        <v>0</v>
      </c>
      <c r="T38" s="442">
        <f>R38-'1112Monthly '!R38</f>
        <v>-39</v>
      </c>
      <c r="U38" s="421"/>
      <c r="V38" s="420"/>
      <c r="W38" s="420"/>
      <c r="X38" s="420"/>
      <c r="Y38" s="456">
        <f t="shared" si="52"/>
        <v>0</v>
      </c>
      <c r="Z38" s="452">
        <f t="shared" si="31"/>
        <v>0</v>
      </c>
      <c r="AA38" s="447">
        <f t="shared" si="32"/>
        <v>-42</v>
      </c>
      <c r="AB38" s="442">
        <f>Y38-'1112Monthly '!Y38</f>
        <v>-39</v>
      </c>
      <c r="AC38" s="421"/>
      <c r="AD38" s="420"/>
      <c r="AE38" s="420"/>
      <c r="AF38" s="420"/>
      <c r="AG38" s="456">
        <f t="shared" si="53"/>
        <v>0</v>
      </c>
      <c r="AH38" s="419">
        <f t="shared" si="33"/>
        <v>0</v>
      </c>
      <c r="AI38" s="447">
        <f t="shared" si="34"/>
        <v>-42</v>
      </c>
      <c r="AJ38" s="442">
        <f>AG38-'1112Monthly '!AG38</f>
        <v>-39</v>
      </c>
      <c r="AK38" s="421"/>
      <c r="AL38" s="420"/>
      <c r="AM38" s="420"/>
      <c r="AN38" s="420"/>
      <c r="AO38" s="456">
        <f t="shared" si="54"/>
        <v>0</v>
      </c>
      <c r="AP38" s="419">
        <f t="shared" si="35"/>
        <v>0</v>
      </c>
      <c r="AQ38" s="447">
        <f t="shared" si="36"/>
        <v>-42</v>
      </c>
      <c r="AR38" s="442">
        <f>AO38-'1112Monthly '!AO38</f>
        <v>-37</v>
      </c>
      <c r="AS38" s="421"/>
      <c r="AT38" s="420"/>
      <c r="AU38" s="420"/>
      <c r="AV38" s="420"/>
      <c r="AW38" s="456">
        <f t="shared" si="55"/>
        <v>0</v>
      </c>
      <c r="AX38" s="419">
        <f t="shared" si="37"/>
        <v>0</v>
      </c>
      <c r="AY38" s="447">
        <f t="shared" si="38"/>
        <v>-42</v>
      </c>
      <c r="AZ38" s="442">
        <f>AW38-'1112Monthly '!AW38</f>
        <v>-35</v>
      </c>
      <c r="BA38" s="421"/>
      <c r="BB38" s="420"/>
      <c r="BC38" s="420"/>
      <c r="BD38" s="420"/>
      <c r="BE38" s="456">
        <f t="shared" si="56"/>
        <v>0</v>
      </c>
      <c r="BF38" s="419">
        <f t="shared" si="39"/>
        <v>0</v>
      </c>
      <c r="BG38" s="484">
        <f t="shared" si="40"/>
        <v>-42</v>
      </c>
      <c r="BH38" s="442">
        <f>BE38-'1112Monthly '!BE38</f>
        <v>-36</v>
      </c>
      <c r="BI38" s="485"/>
      <c r="BJ38" s="420"/>
      <c r="BK38" s="420"/>
      <c r="BL38" s="420"/>
      <c r="BM38" s="456">
        <f t="shared" si="57"/>
        <v>0</v>
      </c>
      <c r="BN38" s="419">
        <f t="shared" si="41"/>
        <v>0</v>
      </c>
      <c r="BO38" s="447">
        <f t="shared" si="42"/>
        <v>-42</v>
      </c>
      <c r="BP38" s="442">
        <f>BM38-'1112Monthly '!BM38</f>
        <v>-37</v>
      </c>
      <c r="BQ38" s="485"/>
      <c r="BR38" s="420"/>
      <c r="BS38" s="420"/>
      <c r="BT38" s="420"/>
      <c r="BU38" s="456">
        <f t="shared" si="58"/>
        <v>0</v>
      </c>
      <c r="BV38" s="419">
        <f t="shared" si="43"/>
        <v>0</v>
      </c>
      <c r="BW38" s="447">
        <f t="shared" si="44"/>
        <v>-42</v>
      </c>
      <c r="BX38" s="442">
        <f>BU38-'1112Monthly '!BU38</f>
        <v>-36</v>
      </c>
      <c r="BY38" s="421"/>
      <c r="BZ38" s="420"/>
      <c r="CA38" s="420"/>
      <c r="CB38" s="420"/>
      <c r="CC38" s="456">
        <f t="shared" si="59"/>
        <v>0</v>
      </c>
      <c r="CD38" s="419">
        <f t="shared" si="45"/>
        <v>0</v>
      </c>
      <c r="CE38" s="447">
        <f t="shared" si="46"/>
        <v>0</v>
      </c>
      <c r="CF38" s="442">
        <f>CC38-'1112Monthly '!CC38</f>
        <v>-35</v>
      </c>
      <c r="CG38" s="434"/>
    </row>
    <row r="39" spans="1:85">
      <c r="A39" s="422" t="s">
        <v>11</v>
      </c>
      <c r="B39" s="504">
        <f t="shared" si="47"/>
        <v>59.701681843427565</v>
      </c>
      <c r="C39" s="415">
        <v>25</v>
      </c>
      <c r="D39" s="415">
        <v>23</v>
      </c>
      <c r="E39" s="491">
        <v>15</v>
      </c>
      <c r="F39" s="457">
        <f t="shared" si="48"/>
        <v>63</v>
      </c>
      <c r="G39" s="485"/>
      <c r="H39" s="468"/>
      <c r="I39" s="420"/>
      <c r="J39" s="420"/>
      <c r="K39" s="457">
        <f t="shared" si="49"/>
        <v>0</v>
      </c>
      <c r="L39" s="453">
        <f t="shared" si="30"/>
        <v>-63</v>
      </c>
      <c r="M39" s="442">
        <f>K39-'1112Monthly '!K39</f>
        <v>-63</v>
      </c>
      <c r="N39" s="421"/>
      <c r="O39" s="420"/>
      <c r="P39" s="420"/>
      <c r="Q39" s="420"/>
      <c r="R39" s="457">
        <f t="shared" si="50"/>
        <v>0</v>
      </c>
      <c r="S39" s="453">
        <f t="shared" si="51"/>
        <v>0</v>
      </c>
      <c r="T39" s="442">
        <f>R39-'1112Monthly '!R39</f>
        <v>-58</v>
      </c>
      <c r="U39" s="421"/>
      <c r="V39" s="420"/>
      <c r="W39" s="420"/>
      <c r="X39" s="420"/>
      <c r="Y39" s="457">
        <f t="shared" si="52"/>
        <v>0</v>
      </c>
      <c r="Z39" s="453">
        <f t="shared" si="31"/>
        <v>0</v>
      </c>
      <c r="AA39" s="448">
        <f t="shared" si="32"/>
        <v>-63</v>
      </c>
      <c r="AB39" s="442">
        <f>Y39-'1112Monthly '!Y39</f>
        <v>-58</v>
      </c>
      <c r="AC39" s="421"/>
      <c r="AD39" s="420"/>
      <c r="AE39" s="420"/>
      <c r="AF39" s="420"/>
      <c r="AG39" s="457">
        <f t="shared" si="53"/>
        <v>0</v>
      </c>
      <c r="AH39" s="425">
        <f t="shared" si="33"/>
        <v>0</v>
      </c>
      <c r="AI39" s="448">
        <f t="shared" si="34"/>
        <v>-63</v>
      </c>
      <c r="AJ39" s="442">
        <f>AG39-'1112Monthly '!AG39</f>
        <v>-59</v>
      </c>
      <c r="AK39" s="421"/>
      <c r="AL39" s="420"/>
      <c r="AM39" s="420"/>
      <c r="AN39" s="420"/>
      <c r="AO39" s="457">
        <f t="shared" si="54"/>
        <v>0</v>
      </c>
      <c r="AP39" s="425">
        <f t="shared" si="35"/>
        <v>0</v>
      </c>
      <c r="AQ39" s="448">
        <f t="shared" si="36"/>
        <v>-63</v>
      </c>
      <c r="AR39" s="442">
        <f>AO39-'1112Monthly '!AO39</f>
        <v>-59</v>
      </c>
      <c r="AS39" s="421"/>
      <c r="AT39" s="420"/>
      <c r="AU39" s="420"/>
      <c r="AV39" s="420"/>
      <c r="AW39" s="457">
        <f t="shared" si="55"/>
        <v>0</v>
      </c>
      <c r="AX39" s="425">
        <f t="shared" si="37"/>
        <v>0</v>
      </c>
      <c r="AY39" s="448">
        <f t="shared" si="38"/>
        <v>-63</v>
      </c>
      <c r="AZ39" s="442">
        <f>AW39-'1112Monthly '!AW39</f>
        <v>-68</v>
      </c>
      <c r="BA39" s="421"/>
      <c r="BB39" s="420"/>
      <c r="BC39" s="420"/>
      <c r="BD39" s="420"/>
      <c r="BE39" s="457">
        <f t="shared" si="56"/>
        <v>0</v>
      </c>
      <c r="BF39" s="425">
        <f t="shared" si="39"/>
        <v>0</v>
      </c>
      <c r="BG39" s="487">
        <f t="shared" si="40"/>
        <v>-63</v>
      </c>
      <c r="BH39" s="442">
        <f>BE39-'1112Monthly '!BE39</f>
        <v>-68</v>
      </c>
      <c r="BI39" s="485"/>
      <c r="BJ39" s="420"/>
      <c r="BK39" s="420"/>
      <c r="BL39" s="420"/>
      <c r="BM39" s="457">
        <f t="shared" si="57"/>
        <v>0</v>
      </c>
      <c r="BN39" s="425">
        <f t="shared" si="41"/>
        <v>0</v>
      </c>
      <c r="BO39" s="448">
        <f t="shared" si="42"/>
        <v>-63</v>
      </c>
      <c r="BP39" s="442">
        <f>BM39-'1112Monthly '!BM39</f>
        <v>-68</v>
      </c>
      <c r="BQ39" s="485"/>
      <c r="BR39" s="420"/>
      <c r="BS39" s="420"/>
      <c r="BT39" s="420"/>
      <c r="BU39" s="457">
        <f t="shared" si="58"/>
        <v>0</v>
      </c>
      <c r="BV39" s="425">
        <f t="shared" si="43"/>
        <v>0</v>
      </c>
      <c r="BW39" s="448">
        <f t="shared" si="44"/>
        <v>-63</v>
      </c>
      <c r="BX39" s="442">
        <f>BU39-'1112Monthly '!BU39</f>
        <v>-69</v>
      </c>
      <c r="BY39" s="421"/>
      <c r="BZ39" s="420"/>
      <c r="CA39" s="420"/>
      <c r="CB39" s="420"/>
      <c r="CC39" s="457">
        <f t="shared" si="59"/>
        <v>0</v>
      </c>
      <c r="CD39" s="425">
        <f t="shared" si="45"/>
        <v>0</v>
      </c>
      <c r="CE39" s="448">
        <f t="shared" si="46"/>
        <v>0</v>
      </c>
      <c r="CF39" s="442">
        <f>CC39-'1112Monthly '!CC39</f>
        <v>-68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333</v>
      </c>
      <c r="D40" s="430">
        <f>SUM(D29:D39)</f>
        <v>289</v>
      </c>
      <c r="E40" s="494">
        <f>SUM(E29:E39)</f>
        <v>185</v>
      </c>
      <c r="F40" s="430">
        <f>SUM(F29:F39)</f>
        <v>807</v>
      </c>
      <c r="G40" s="421"/>
      <c r="H40" s="467">
        <f>F43</f>
        <v>0</v>
      </c>
      <c r="I40" s="430">
        <f>SUM(I29:I39)</f>
        <v>0</v>
      </c>
      <c r="J40" s="430">
        <f>SUM(J29:J39)</f>
        <v>0</v>
      </c>
      <c r="K40" s="458">
        <f>SUM(K29:K39)</f>
        <v>0</v>
      </c>
      <c r="L40" s="454">
        <f>K40-F40</f>
        <v>-807</v>
      </c>
      <c r="M40" s="489">
        <f>K40-'1112Monthly '!K40</f>
        <v>-780</v>
      </c>
      <c r="N40" s="471"/>
      <c r="O40" s="430"/>
      <c r="P40" s="430"/>
      <c r="Q40" s="430"/>
      <c r="R40" s="458">
        <f>SUM(R29:R39)</f>
        <v>0</v>
      </c>
      <c r="S40" s="454">
        <f>R40-K40</f>
        <v>0</v>
      </c>
      <c r="T40" s="489">
        <f>R40-'1112Monthly '!R40</f>
        <v>-772</v>
      </c>
      <c r="U40" s="471"/>
      <c r="V40" s="430">
        <f>SUM(V29:V39)</f>
        <v>0</v>
      </c>
      <c r="W40" s="430">
        <f>SUM(W29:W39)</f>
        <v>0</v>
      </c>
      <c r="X40" s="430">
        <f>SUM(X29:X39)</f>
        <v>0</v>
      </c>
      <c r="Y40" s="458">
        <f>SUM(Y29:Y39)</f>
        <v>0</v>
      </c>
      <c r="Z40" s="454">
        <f>Y40-R40</f>
        <v>0</v>
      </c>
      <c r="AA40" s="449">
        <f t="shared" si="32"/>
        <v>-807</v>
      </c>
      <c r="AB40" s="489">
        <f>Y40-'1112Monthly '!Y40</f>
        <v>-767</v>
      </c>
      <c r="AC40" s="471"/>
      <c r="AD40" s="430">
        <f>SUM(AD29:AD39)</f>
        <v>0</v>
      </c>
      <c r="AE40" s="430">
        <f>SUM(AE29:AE39)</f>
        <v>0</v>
      </c>
      <c r="AF40" s="430">
        <f>SUM(AF29:AF39)</f>
        <v>0</v>
      </c>
      <c r="AG40" s="458">
        <f>SUM(AG29:AG39)</f>
        <v>0</v>
      </c>
      <c r="AH40" s="431">
        <f t="shared" si="33"/>
        <v>0</v>
      </c>
      <c r="AI40" s="449">
        <f t="shared" si="34"/>
        <v>-807</v>
      </c>
      <c r="AJ40" s="489">
        <f>AG40-'1112Monthly '!AG40</f>
        <v>-763</v>
      </c>
      <c r="AK40" s="471"/>
      <c r="AL40" s="430">
        <f>SUM(AL29:AL39)</f>
        <v>0</v>
      </c>
      <c r="AM40" s="430">
        <f>SUM(AM29:AM39)</f>
        <v>0</v>
      </c>
      <c r="AN40" s="430">
        <f>SUM(AN29:AN39)</f>
        <v>0</v>
      </c>
      <c r="AO40" s="458">
        <f>SUM(AO29:AO39)</f>
        <v>0</v>
      </c>
      <c r="AP40" s="431">
        <f t="shared" si="35"/>
        <v>0</v>
      </c>
      <c r="AQ40" s="449">
        <f t="shared" si="36"/>
        <v>-807</v>
      </c>
      <c r="AR40" s="489">
        <f>AO40-'1112Monthly '!AO40</f>
        <v>-764</v>
      </c>
      <c r="AS40" s="471"/>
      <c r="AT40" s="430">
        <f>SUM(AT29:AT39)</f>
        <v>0</v>
      </c>
      <c r="AU40" s="430">
        <f>SUM(AU29:AU39)</f>
        <v>0</v>
      </c>
      <c r="AV40" s="430">
        <f>SUM(AV29:AV39)</f>
        <v>0</v>
      </c>
      <c r="AW40" s="458">
        <f>SUM(AW29:AW39)</f>
        <v>0</v>
      </c>
      <c r="AX40" s="431">
        <f t="shared" si="37"/>
        <v>0</v>
      </c>
      <c r="AY40" s="449">
        <f t="shared" si="38"/>
        <v>-807</v>
      </c>
      <c r="AZ40" s="489">
        <f>AW40-'1112Monthly '!AW40</f>
        <v>-756</v>
      </c>
      <c r="BA40" s="471"/>
      <c r="BB40" s="430">
        <f>SUM(BB29:BB39)</f>
        <v>0</v>
      </c>
      <c r="BC40" s="430">
        <f>SUM(BC29:BC39)</f>
        <v>0</v>
      </c>
      <c r="BD40" s="430">
        <f>SUM(BD29:BD39)</f>
        <v>0</v>
      </c>
      <c r="BE40" s="458">
        <f>SUM(BE29:BE39)</f>
        <v>0</v>
      </c>
      <c r="BF40" s="431">
        <f t="shared" si="39"/>
        <v>0</v>
      </c>
      <c r="BG40" s="449">
        <f t="shared" si="40"/>
        <v>-807</v>
      </c>
      <c r="BH40" s="489">
        <f>BE40-'1112Monthly '!BE40</f>
        <v>-755</v>
      </c>
      <c r="BI40" s="471"/>
      <c r="BJ40" s="430">
        <f>SUM(BJ29:BJ39)</f>
        <v>0</v>
      </c>
      <c r="BK40" s="430">
        <f>SUM(BK29:BK39)</f>
        <v>0</v>
      </c>
      <c r="BL40" s="430">
        <f>SUM(BL29:BL39)</f>
        <v>0</v>
      </c>
      <c r="BM40" s="458">
        <f>SUM(BM29:BM39)</f>
        <v>0</v>
      </c>
      <c r="BN40" s="431">
        <f t="shared" si="41"/>
        <v>0</v>
      </c>
      <c r="BO40" s="449">
        <f t="shared" si="42"/>
        <v>-807</v>
      </c>
      <c r="BP40" s="489">
        <f>BM40-'1112Monthly '!BM40</f>
        <v>-750</v>
      </c>
      <c r="BQ40" s="471"/>
      <c r="BR40" s="430">
        <f>SUM(BR29:BR39)</f>
        <v>0</v>
      </c>
      <c r="BS40" s="430">
        <f>SUM(BS29:BS39)</f>
        <v>0</v>
      </c>
      <c r="BT40" s="430">
        <f>SUM(BT29:BT39)</f>
        <v>0</v>
      </c>
      <c r="BU40" s="458">
        <f>SUM(BU29:BU39)</f>
        <v>0</v>
      </c>
      <c r="BV40" s="431">
        <f t="shared" si="43"/>
        <v>0</v>
      </c>
      <c r="BW40" s="449">
        <f t="shared" si="44"/>
        <v>-807</v>
      </c>
      <c r="BX40" s="489">
        <f>BU40-'1112Monthly '!BU40</f>
        <v>-747</v>
      </c>
      <c r="BY40" s="471"/>
      <c r="BZ40" s="430">
        <f>SUM(BZ29:BZ39)</f>
        <v>0</v>
      </c>
      <c r="CA40" s="430">
        <f>SUM(CA29:CA39)</f>
        <v>0</v>
      </c>
      <c r="CB40" s="430">
        <f>SUM(CB29:CB39)</f>
        <v>0</v>
      </c>
      <c r="CC40" s="458">
        <f>SUM(CC29:CC39)</f>
        <v>0</v>
      </c>
      <c r="CD40" s="431">
        <f t="shared" si="45"/>
        <v>0</v>
      </c>
      <c r="CE40" s="449">
        <f>CC40-$K40</f>
        <v>0</v>
      </c>
      <c r="CF40" s="489">
        <f>CC40-'1112Monthly '!CC40</f>
        <v>-744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C2:F2"/>
    <mergeCell ref="H2:M2"/>
    <mergeCell ref="O2:T2"/>
    <mergeCell ref="V2:AB2"/>
    <mergeCell ref="AD2:AJ2"/>
    <mergeCell ref="AL2:AR2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L3:L4"/>
    <mergeCell ref="M3:M4"/>
    <mergeCell ref="O3:Q3"/>
    <mergeCell ref="R3:R4"/>
    <mergeCell ref="S3:S4"/>
    <mergeCell ref="T3:T4"/>
    <mergeCell ref="V3:X3"/>
    <mergeCell ref="Y3:Y4"/>
    <mergeCell ref="Z3:Z4"/>
    <mergeCell ref="AA3:AA4"/>
    <mergeCell ref="AB3:AB4"/>
    <mergeCell ref="AD3:AF3"/>
    <mergeCell ref="AG3:AG4"/>
    <mergeCell ref="AH3:AH4"/>
    <mergeCell ref="AI3:AI4"/>
    <mergeCell ref="AJ3:AJ4"/>
    <mergeCell ref="AL3:AN3"/>
    <mergeCell ref="AO3:AO4"/>
    <mergeCell ref="AP3:AP4"/>
    <mergeCell ref="AQ3:AQ4"/>
    <mergeCell ref="AR3:AR4"/>
    <mergeCell ref="AT3:AV3"/>
    <mergeCell ref="AW3:AW4"/>
    <mergeCell ref="AX3:AX4"/>
    <mergeCell ref="AY3:AY4"/>
    <mergeCell ref="AZ3:AZ4"/>
    <mergeCell ref="BB3:BD3"/>
    <mergeCell ref="BE3:BE4"/>
    <mergeCell ref="BF3:BF4"/>
    <mergeCell ref="BG3:BG4"/>
    <mergeCell ref="BH3:BH4"/>
    <mergeCell ref="BJ3:BL3"/>
    <mergeCell ref="BM3:BM4"/>
    <mergeCell ref="BN3:BN4"/>
    <mergeCell ref="BO3:BO4"/>
    <mergeCell ref="BP3:BP4"/>
    <mergeCell ref="BR3:BT3"/>
    <mergeCell ref="BU3:BU4"/>
    <mergeCell ref="BV3:BV4"/>
    <mergeCell ref="BW3:BW4"/>
    <mergeCell ref="BX3:BX4"/>
    <mergeCell ref="BZ3:CB3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M27:M28"/>
    <mergeCell ref="O27:Q27"/>
    <mergeCell ref="R27:R28"/>
    <mergeCell ref="S27:S28"/>
    <mergeCell ref="T27:T28"/>
    <mergeCell ref="V27:X27"/>
    <mergeCell ref="Y27:Y28"/>
    <mergeCell ref="Z27:Z28"/>
    <mergeCell ref="AA27:AA28"/>
    <mergeCell ref="AB27:AB28"/>
    <mergeCell ref="AD27:AF27"/>
    <mergeCell ref="AG27:AG28"/>
    <mergeCell ref="AH27:AH28"/>
    <mergeCell ref="AI27:AI28"/>
    <mergeCell ref="AJ27:AJ28"/>
    <mergeCell ref="AL27:AN27"/>
    <mergeCell ref="AO27:AO28"/>
    <mergeCell ref="AP27:AP28"/>
    <mergeCell ref="AQ27:AQ28"/>
    <mergeCell ref="AR27:AR28"/>
    <mergeCell ref="AT27:AV27"/>
    <mergeCell ref="AW27:AW28"/>
    <mergeCell ref="AX27:AX28"/>
    <mergeCell ref="AY27:AY28"/>
    <mergeCell ref="AZ27:AZ28"/>
    <mergeCell ref="BB27:BD27"/>
    <mergeCell ref="BE27:BE28"/>
    <mergeCell ref="BF27:BF28"/>
    <mergeCell ref="BG27:BG28"/>
    <mergeCell ref="BH27:BH28"/>
    <mergeCell ref="BJ27:BL27"/>
    <mergeCell ref="BM27:BM28"/>
    <mergeCell ref="BN27:BN28"/>
    <mergeCell ref="BO27:BO28"/>
    <mergeCell ref="BP27:BP28"/>
    <mergeCell ref="BR27:BT27"/>
    <mergeCell ref="CD27:CD28"/>
    <mergeCell ref="CE27:CE28"/>
    <mergeCell ref="CF27:CF28"/>
    <mergeCell ref="BU27:BU28"/>
    <mergeCell ref="BV27:BV28"/>
    <mergeCell ref="BW27:BW28"/>
    <mergeCell ref="BX27:BX28"/>
    <mergeCell ref="BZ27:CB27"/>
    <mergeCell ref="CC27:CC28"/>
  </mergeCells>
  <printOptions horizontalCentered="1"/>
  <pageMargins left="0.37" right="0.41" top="1.1200000000000001" bottom="0.63" header="0.47" footer="0.36"/>
  <pageSetup orientation="portrait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G55"/>
  <sheetViews>
    <sheetView topLeftCell="A2" zoomScaleNormal="100" workbookViewId="0">
      <pane xSplit="2" ySplit="3" topLeftCell="C5" activePane="bottomRight" state="frozen"/>
      <selection activeCell="A2" sqref="A2"/>
      <selection pane="topRight" activeCell="C2" sqref="C2"/>
      <selection pane="bottomLeft" activeCell="A5" sqref="A5"/>
      <selection pane="bottomRight" activeCell="CC40" sqref="CC40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54" t="s">
        <v>230</v>
      </c>
      <c r="D2" s="655"/>
      <c r="E2" s="655"/>
      <c r="F2" s="655"/>
      <c r="G2" s="469"/>
      <c r="H2" s="650" t="s">
        <v>229</v>
      </c>
      <c r="I2" s="650"/>
      <c r="J2" s="650"/>
      <c r="K2" s="650"/>
      <c r="L2" s="650"/>
      <c r="M2" s="651"/>
      <c r="N2" s="469"/>
      <c r="O2" s="654" t="s">
        <v>239</v>
      </c>
      <c r="P2" s="655"/>
      <c r="Q2" s="655"/>
      <c r="R2" s="655"/>
      <c r="S2" s="655"/>
      <c r="T2" s="656"/>
      <c r="U2" s="469"/>
      <c r="V2" s="649" t="s">
        <v>238</v>
      </c>
      <c r="W2" s="650"/>
      <c r="X2" s="650"/>
      <c r="Y2" s="650"/>
      <c r="Z2" s="650"/>
      <c r="AA2" s="650"/>
      <c r="AB2" s="651"/>
      <c r="AC2" s="469"/>
      <c r="AD2" s="646" t="s">
        <v>237</v>
      </c>
      <c r="AE2" s="647"/>
      <c r="AF2" s="647"/>
      <c r="AG2" s="647"/>
      <c r="AH2" s="647"/>
      <c r="AI2" s="647"/>
      <c r="AJ2" s="648"/>
      <c r="AK2" s="469"/>
      <c r="AL2" s="649" t="s">
        <v>236</v>
      </c>
      <c r="AM2" s="650"/>
      <c r="AN2" s="650"/>
      <c r="AO2" s="650"/>
      <c r="AP2" s="650"/>
      <c r="AQ2" s="650"/>
      <c r="AR2" s="651"/>
      <c r="AS2" s="469"/>
      <c r="AT2" s="646" t="s">
        <v>235</v>
      </c>
      <c r="AU2" s="647"/>
      <c r="AV2" s="647"/>
      <c r="AW2" s="647"/>
      <c r="AX2" s="647"/>
      <c r="AY2" s="647"/>
      <c r="AZ2" s="648"/>
      <c r="BA2" s="469"/>
      <c r="BB2" s="649" t="s">
        <v>234</v>
      </c>
      <c r="BC2" s="650"/>
      <c r="BD2" s="650"/>
      <c r="BE2" s="650"/>
      <c r="BF2" s="650"/>
      <c r="BG2" s="650"/>
      <c r="BH2" s="651"/>
      <c r="BI2" s="469"/>
      <c r="BJ2" s="646" t="s">
        <v>233</v>
      </c>
      <c r="BK2" s="647"/>
      <c r="BL2" s="647"/>
      <c r="BM2" s="647"/>
      <c r="BN2" s="647"/>
      <c r="BO2" s="647"/>
      <c r="BP2" s="648"/>
      <c r="BQ2" s="469"/>
      <c r="BR2" s="649" t="s">
        <v>232</v>
      </c>
      <c r="BS2" s="650"/>
      <c r="BT2" s="650"/>
      <c r="BU2" s="650"/>
      <c r="BV2" s="650"/>
      <c r="BW2" s="650"/>
      <c r="BX2" s="651"/>
      <c r="BY2" s="469"/>
      <c r="BZ2" s="646" t="s">
        <v>231</v>
      </c>
      <c r="CA2" s="647"/>
      <c r="CB2" s="647"/>
      <c r="CC2" s="647"/>
      <c r="CD2" s="647"/>
      <c r="CE2" s="647"/>
      <c r="CF2" s="648"/>
      <c r="CG2" s="411"/>
    </row>
    <row r="3" spans="1:85" ht="12.75" customHeight="1">
      <c r="A3" s="637" t="s">
        <v>169</v>
      </c>
      <c r="B3" s="499"/>
      <c r="C3" s="626" t="s">
        <v>76</v>
      </c>
      <c r="D3" s="627"/>
      <c r="E3" s="628"/>
      <c r="F3" s="652" t="s">
        <v>13</v>
      </c>
      <c r="G3" s="470"/>
      <c r="H3" s="627" t="s">
        <v>76</v>
      </c>
      <c r="I3" s="627"/>
      <c r="J3" s="628"/>
      <c r="K3" s="624" t="s">
        <v>13</v>
      </c>
      <c r="L3" s="629" t="s">
        <v>120</v>
      </c>
      <c r="M3" s="622" t="s">
        <v>228</v>
      </c>
      <c r="N3" s="470"/>
      <c r="O3" s="627" t="s">
        <v>76</v>
      </c>
      <c r="P3" s="627"/>
      <c r="Q3" s="628"/>
      <c r="R3" s="624" t="s">
        <v>13</v>
      </c>
      <c r="S3" s="629" t="s">
        <v>120</v>
      </c>
      <c r="T3" s="622" t="s">
        <v>228</v>
      </c>
      <c r="U3" s="470"/>
      <c r="V3" s="626" t="s">
        <v>76</v>
      </c>
      <c r="W3" s="627"/>
      <c r="X3" s="628"/>
      <c r="Y3" s="624" t="s">
        <v>13</v>
      </c>
      <c r="Z3" s="629" t="s">
        <v>120</v>
      </c>
      <c r="AA3" s="620" t="s">
        <v>121</v>
      </c>
      <c r="AB3" s="622" t="s">
        <v>228</v>
      </c>
      <c r="AC3" s="470"/>
      <c r="AD3" s="626" t="s">
        <v>76</v>
      </c>
      <c r="AE3" s="627"/>
      <c r="AF3" s="628"/>
      <c r="AG3" s="624" t="s">
        <v>13</v>
      </c>
      <c r="AH3" s="610" t="s">
        <v>120</v>
      </c>
      <c r="AI3" s="620" t="s">
        <v>121</v>
      </c>
      <c r="AJ3" s="622" t="s">
        <v>228</v>
      </c>
      <c r="AK3" s="470"/>
      <c r="AL3" s="626" t="s">
        <v>76</v>
      </c>
      <c r="AM3" s="627"/>
      <c r="AN3" s="628"/>
      <c r="AO3" s="624" t="s">
        <v>13</v>
      </c>
      <c r="AP3" s="610" t="s">
        <v>120</v>
      </c>
      <c r="AQ3" s="620" t="s">
        <v>121</v>
      </c>
      <c r="AR3" s="622" t="s">
        <v>228</v>
      </c>
      <c r="AS3" s="470"/>
      <c r="AT3" s="626" t="s">
        <v>76</v>
      </c>
      <c r="AU3" s="627"/>
      <c r="AV3" s="628"/>
      <c r="AW3" s="624" t="s">
        <v>13</v>
      </c>
      <c r="AX3" s="610" t="s">
        <v>120</v>
      </c>
      <c r="AY3" s="620" t="s">
        <v>121</v>
      </c>
      <c r="AZ3" s="622" t="s">
        <v>228</v>
      </c>
      <c r="BA3" s="470"/>
      <c r="BB3" s="626" t="s">
        <v>76</v>
      </c>
      <c r="BC3" s="627"/>
      <c r="BD3" s="628"/>
      <c r="BE3" s="624" t="s">
        <v>13</v>
      </c>
      <c r="BF3" s="610" t="s">
        <v>120</v>
      </c>
      <c r="BG3" s="620" t="s">
        <v>121</v>
      </c>
      <c r="BH3" s="622" t="s">
        <v>228</v>
      </c>
      <c r="BI3" s="470"/>
      <c r="BJ3" s="626" t="s">
        <v>76</v>
      </c>
      <c r="BK3" s="627"/>
      <c r="BL3" s="628"/>
      <c r="BM3" s="624" t="s">
        <v>13</v>
      </c>
      <c r="BN3" s="610" t="s">
        <v>120</v>
      </c>
      <c r="BO3" s="620" t="s">
        <v>121</v>
      </c>
      <c r="BP3" s="622" t="s">
        <v>228</v>
      </c>
      <c r="BQ3" s="470"/>
      <c r="BR3" s="626" t="s">
        <v>76</v>
      </c>
      <c r="BS3" s="627"/>
      <c r="BT3" s="628"/>
      <c r="BU3" s="624" t="s">
        <v>13</v>
      </c>
      <c r="BV3" s="610" t="s">
        <v>120</v>
      </c>
      <c r="BW3" s="620" t="s">
        <v>121</v>
      </c>
      <c r="BX3" s="622" t="s">
        <v>228</v>
      </c>
      <c r="BY3" s="470"/>
      <c r="BZ3" s="626" t="s">
        <v>76</v>
      </c>
      <c r="CA3" s="627"/>
      <c r="CB3" s="628"/>
      <c r="CC3" s="624" t="s">
        <v>13</v>
      </c>
      <c r="CD3" s="610" t="s">
        <v>120</v>
      </c>
      <c r="CE3" s="620" t="s">
        <v>121</v>
      </c>
      <c r="CF3" s="622" t="s">
        <v>228</v>
      </c>
      <c r="CG3" s="410"/>
    </row>
    <row r="4" spans="1:85">
      <c r="A4" s="638"/>
      <c r="B4" s="500" t="s">
        <v>202</v>
      </c>
      <c r="C4" s="412" t="s">
        <v>71</v>
      </c>
      <c r="D4" s="412" t="s">
        <v>72</v>
      </c>
      <c r="E4" s="412" t="s">
        <v>73</v>
      </c>
      <c r="F4" s="653" t="s">
        <v>13</v>
      </c>
      <c r="G4" s="470"/>
      <c r="H4" s="441" t="s">
        <v>71</v>
      </c>
      <c r="I4" s="412" t="s">
        <v>72</v>
      </c>
      <c r="J4" s="412" t="s">
        <v>73</v>
      </c>
      <c r="K4" s="625" t="s">
        <v>13</v>
      </c>
      <c r="L4" s="645"/>
      <c r="M4" s="623"/>
      <c r="N4" s="470"/>
      <c r="O4" s="441" t="s">
        <v>71</v>
      </c>
      <c r="P4" s="412" t="s">
        <v>72</v>
      </c>
      <c r="Q4" s="412" t="s">
        <v>73</v>
      </c>
      <c r="R4" s="625" t="s">
        <v>13</v>
      </c>
      <c r="S4" s="645"/>
      <c r="T4" s="623"/>
      <c r="U4" s="470"/>
      <c r="V4" s="412" t="s">
        <v>71</v>
      </c>
      <c r="W4" s="412" t="s">
        <v>72</v>
      </c>
      <c r="X4" s="412" t="s">
        <v>73</v>
      </c>
      <c r="Y4" s="625" t="s">
        <v>13</v>
      </c>
      <c r="Z4" s="630"/>
      <c r="AA4" s="621"/>
      <c r="AB4" s="623"/>
      <c r="AC4" s="470"/>
      <c r="AD4" s="412" t="s">
        <v>71</v>
      </c>
      <c r="AE4" s="412" t="s">
        <v>72</v>
      </c>
      <c r="AF4" s="412" t="s">
        <v>73</v>
      </c>
      <c r="AG4" s="625" t="s">
        <v>13</v>
      </c>
      <c r="AH4" s="611"/>
      <c r="AI4" s="621"/>
      <c r="AJ4" s="623"/>
      <c r="AK4" s="470"/>
      <c r="AL4" s="412" t="s">
        <v>71</v>
      </c>
      <c r="AM4" s="412" t="s">
        <v>72</v>
      </c>
      <c r="AN4" s="412" t="s">
        <v>73</v>
      </c>
      <c r="AO4" s="625" t="s">
        <v>13</v>
      </c>
      <c r="AP4" s="611"/>
      <c r="AQ4" s="621"/>
      <c r="AR4" s="623"/>
      <c r="AS4" s="470"/>
      <c r="AT4" s="412" t="s">
        <v>71</v>
      </c>
      <c r="AU4" s="412" t="s">
        <v>72</v>
      </c>
      <c r="AV4" s="412" t="s">
        <v>73</v>
      </c>
      <c r="AW4" s="625" t="s">
        <v>13</v>
      </c>
      <c r="AX4" s="611"/>
      <c r="AY4" s="621"/>
      <c r="AZ4" s="623"/>
      <c r="BA4" s="470"/>
      <c r="BB4" s="412" t="s">
        <v>71</v>
      </c>
      <c r="BC4" s="412" t="s">
        <v>72</v>
      </c>
      <c r="BD4" s="412" t="s">
        <v>73</v>
      </c>
      <c r="BE4" s="625" t="s">
        <v>13</v>
      </c>
      <c r="BF4" s="611"/>
      <c r="BG4" s="621"/>
      <c r="BH4" s="623"/>
      <c r="BI4" s="470"/>
      <c r="BJ4" s="412" t="s">
        <v>71</v>
      </c>
      <c r="BK4" s="412" t="s">
        <v>72</v>
      </c>
      <c r="BL4" s="412" t="s">
        <v>73</v>
      </c>
      <c r="BM4" s="625" t="s">
        <v>13</v>
      </c>
      <c r="BN4" s="611"/>
      <c r="BO4" s="621"/>
      <c r="BP4" s="623"/>
      <c r="BQ4" s="470"/>
      <c r="BR4" s="412" t="s">
        <v>71</v>
      </c>
      <c r="BS4" s="412" t="s">
        <v>72</v>
      </c>
      <c r="BT4" s="412" t="s">
        <v>73</v>
      </c>
      <c r="BU4" s="625" t="s">
        <v>13</v>
      </c>
      <c r="BV4" s="611"/>
      <c r="BW4" s="621"/>
      <c r="BX4" s="623"/>
      <c r="BY4" s="470"/>
      <c r="BZ4" s="412" t="s">
        <v>71</v>
      </c>
      <c r="CA4" s="412" t="s">
        <v>72</v>
      </c>
      <c r="CB4" s="412" t="s">
        <v>73</v>
      </c>
      <c r="CC4" s="625" t="s">
        <v>13</v>
      </c>
      <c r="CD4" s="611"/>
      <c r="CE4" s="621"/>
      <c r="CF4" s="623"/>
      <c r="CG4" s="413"/>
    </row>
    <row r="5" spans="1:85">
      <c r="A5" s="414" t="s">
        <v>149</v>
      </c>
      <c r="B5" s="501">
        <v>48</v>
      </c>
      <c r="C5" s="415">
        <v>22</v>
      </c>
      <c r="D5" s="415">
        <v>19</v>
      </c>
      <c r="E5" s="415">
        <v>6</v>
      </c>
      <c r="F5" s="459">
        <f>SUM(C5:E5)</f>
        <v>47</v>
      </c>
      <c r="G5" s="421"/>
      <c r="H5" s="416">
        <v>22</v>
      </c>
      <c r="I5" s="417">
        <v>17</v>
      </c>
      <c r="J5" s="417">
        <v>6</v>
      </c>
      <c r="K5" s="459">
        <f>SUM(H5:J5)</f>
        <v>45</v>
      </c>
      <c r="L5" s="451">
        <f>K5-F5</f>
        <v>-2</v>
      </c>
      <c r="M5" s="442">
        <f>K5-'1011Monthly'!K5</f>
        <v>0</v>
      </c>
      <c r="N5" s="421"/>
      <c r="O5" s="416">
        <v>22</v>
      </c>
      <c r="P5" s="417">
        <v>17</v>
      </c>
      <c r="Q5" s="417">
        <v>6</v>
      </c>
      <c r="R5" s="459">
        <v>45</v>
      </c>
      <c r="S5" s="451">
        <f>R5-K5</f>
        <v>0</v>
      </c>
      <c r="T5" s="442">
        <f>R5-'1011Monthly'!R5</f>
        <v>0</v>
      </c>
      <c r="U5" s="421"/>
      <c r="V5" s="416">
        <v>22</v>
      </c>
      <c r="W5" s="417">
        <v>17</v>
      </c>
      <c r="X5" s="417">
        <v>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-2</v>
      </c>
      <c r="AB5" s="442">
        <f>Y5-'1011Monthly'!Z5</f>
        <v>0</v>
      </c>
      <c r="AC5" s="421"/>
      <c r="AD5" s="416">
        <v>22</v>
      </c>
      <c r="AE5" s="417">
        <v>17</v>
      </c>
      <c r="AF5" s="417">
        <v>6</v>
      </c>
      <c r="AG5" s="455">
        <v>45</v>
      </c>
      <c r="AH5" s="419">
        <f t="shared" ref="AH5:AH24" si="3">AG5-Y5</f>
        <v>0</v>
      </c>
      <c r="AI5" s="447">
        <f t="shared" ref="AI5:AI24" si="4">AG5-$F5</f>
        <v>-2</v>
      </c>
      <c r="AJ5" s="442">
        <f>AG5-'1011Monthly'!AH5</f>
        <v>-1</v>
      </c>
      <c r="AK5" s="421"/>
      <c r="AL5" s="416">
        <v>23</v>
      </c>
      <c r="AM5" s="417">
        <v>17</v>
      </c>
      <c r="AN5" s="417">
        <v>6</v>
      </c>
      <c r="AO5" s="455">
        <v>46</v>
      </c>
      <c r="AP5" s="419">
        <f t="shared" ref="AP5:AP24" si="5">AO5-AG5</f>
        <v>1</v>
      </c>
      <c r="AQ5" s="447">
        <f t="shared" ref="AQ5:AQ24" si="6">AO5-$F5</f>
        <v>-1</v>
      </c>
      <c r="AR5" s="442">
        <f>AO5-'1011Monthly'!AP5</f>
        <v>0</v>
      </c>
      <c r="AS5" s="421"/>
      <c r="AT5" s="416">
        <v>22</v>
      </c>
      <c r="AU5" s="417">
        <v>17</v>
      </c>
      <c r="AV5" s="417">
        <v>6</v>
      </c>
      <c r="AW5" s="455">
        <v>45</v>
      </c>
      <c r="AX5" s="419">
        <f t="shared" ref="AX5:AX24" si="7">AW5-AO5</f>
        <v>-1</v>
      </c>
      <c r="AY5" s="447">
        <f t="shared" ref="AY5:AY24" si="8">AW5-$F5</f>
        <v>-2</v>
      </c>
      <c r="AZ5" s="442">
        <f>AW5-'1011Monthly'!AX5</f>
        <v>1</v>
      </c>
      <c r="BA5" s="421"/>
      <c r="BB5" s="416">
        <v>22</v>
      </c>
      <c r="BC5" s="417">
        <v>17</v>
      </c>
      <c r="BD5" s="417">
        <v>6</v>
      </c>
      <c r="BE5" s="455">
        <v>45</v>
      </c>
      <c r="BF5" s="419">
        <f t="shared" ref="BF5:BF24" si="9">BE5-AW5</f>
        <v>0</v>
      </c>
      <c r="BG5" s="447">
        <f t="shared" ref="BG5:BG24" si="10">BE5-$F5</f>
        <v>-2</v>
      </c>
      <c r="BH5" s="442">
        <f>BE5-'1011Monthly'!BF5</f>
        <v>0</v>
      </c>
      <c r="BI5" s="421"/>
      <c r="BJ5" s="416">
        <v>22</v>
      </c>
      <c r="BK5" s="417">
        <v>16</v>
      </c>
      <c r="BL5" s="417">
        <v>6</v>
      </c>
      <c r="BM5" s="455">
        <v>44</v>
      </c>
      <c r="BN5" s="419">
        <f t="shared" ref="BN5:BN24" si="11">BM5-BE5</f>
        <v>-1</v>
      </c>
      <c r="BO5" s="447">
        <f t="shared" ref="BO5:BO24" si="12">BM5-$F5</f>
        <v>-3</v>
      </c>
      <c r="BP5" s="442">
        <f>BM5-'1011Monthly'!BN5</f>
        <v>-1</v>
      </c>
      <c r="BQ5" s="421"/>
      <c r="BR5" s="416">
        <v>22</v>
      </c>
      <c r="BS5" s="417">
        <v>16</v>
      </c>
      <c r="BT5" s="417">
        <v>6</v>
      </c>
      <c r="BU5" s="455">
        <v>44</v>
      </c>
      <c r="BV5" s="419">
        <f t="shared" ref="BV5:BV24" si="13">BU5-BM5</f>
        <v>0</v>
      </c>
      <c r="BW5" s="447">
        <f t="shared" ref="BW5:BW24" si="14">BU5-$F5</f>
        <v>-3</v>
      </c>
      <c r="BX5" s="442">
        <f>BU5-'1011Monthly'!BV5</f>
        <v>-1</v>
      </c>
      <c r="BY5" s="421"/>
      <c r="BZ5" s="416">
        <v>22</v>
      </c>
      <c r="CA5" s="417">
        <v>16</v>
      </c>
      <c r="CB5" s="417">
        <v>6</v>
      </c>
      <c r="CC5" s="455">
        <v>44</v>
      </c>
      <c r="CD5" s="419">
        <f t="shared" ref="CD5:CD24" si="15">CC5-BU5</f>
        <v>0</v>
      </c>
      <c r="CE5" s="447">
        <f t="shared" ref="CE5:CE24" si="16">CC5-$K5</f>
        <v>-1</v>
      </c>
      <c r="CF5" s="442">
        <f>CC5-'1011Monthly'!CD5</f>
        <v>-1</v>
      </c>
      <c r="CG5" s="410"/>
    </row>
    <row r="6" spans="1:85">
      <c r="A6" s="415" t="s">
        <v>35</v>
      </c>
      <c r="B6" s="501">
        <v>48</v>
      </c>
      <c r="C6" s="415">
        <v>23</v>
      </c>
      <c r="D6" s="415">
        <v>7</v>
      </c>
      <c r="E6" s="415">
        <v>3</v>
      </c>
      <c r="F6" s="460">
        <f t="shared" ref="F6:F23" si="17">SUM(C6:E6)</f>
        <v>33</v>
      </c>
      <c r="G6" s="421"/>
      <c r="H6" s="416">
        <v>23</v>
      </c>
      <c r="I6" s="420">
        <v>5</v>
      </c>
      <c r="J6" s="420">
        <v>3</v>
      </c>
      <c r="K6" s="460">
        <f t="shared" ref="K6:K23" si="18">SUM(H6:J6)</f>
        <v>31</v>
      </c>
      <c r="L6" s="452">
        <f t="shared" ref="L6:L24" si="19">K6-F6</f>
        <v>-2</v>
      </c>
      <c r="M6" s="442">
        <f>K6-'1011Monthly'!K6</f>
        <v>8</v>
      </c>
      <c r="N6" s="421"/>
      <c r="O6" s="416">
        <v>23</v>
      </c>
      <c r="P6" s="420">
        <v>5</v>
      </c>
      <c r="Q6" s="420">
        <v>3</v>
      </c>
      <c r="R6" s="460">
        <v>31</v>
      </c>
      <c r="S6" s="452">
        <f t="shared" ref="S6:S23" si="20">R6-K6</f>
        <v>0</v>
      </c>
      <c r="T6" s="442">
        <f>R6-'1011Monthly'!R6</f>
        <v>10</v>
      </c>
      <c r="U6" s="421"/>
      <c r="V6" s="416">
        <v>23</v>
      </c>
      <c r="W6" s="420">
        <v>5</v>
      </c>
      <c r="X6" s="420">
        <v>3</v>
      </c>
      <c r="Y6" s="456">
        <f t="shared" si="0"/>
        <v>31</v>
      </c>
      <c r="Z6" s="452">
        <f t="shared" si="1"/>
        <v>0</v>
      </c>
      <c r="AA6" s="447">
        <f t="shared" si="2"/>
        <v>-2</v>
      </c>
      <c r="AB6" s="442">
        <f>Y6-'1011Monthly'!Z6</f>
        <v>11</v>
      </c>
      <c r="AC6" s="421"/>
      <c r="AD6" s="416">
        <v>22</v>
      </c>
      <c r="AE6" s="420">
        <v>5</v>
      </c>
      <c r="AF6" s="420">
        <v>3</v>
      </c>
      <c r="AG6" s="456">
        <v>30</v>
      </c>
      <c r="AH6" s="419">
        <f t="shared" si="3"/>
        <v>-1</v>
      </c>
      <c r="AI6" s="447">
        <f t="shared" si="4"/>
        <v>-3</v>
      </c>
      <c r="AJ6" s="442">
        <f>AG6-'1011Monthly'!AH6</f>
        <v>10</v>
      </c>
      <c r="AK6" s="421"/>
      <c r="AL6" s="416">
        <v>22</v>
      </c>
      <c r="AM6" s="420">
        <v>4</v>
      </c>
      <c r="AN6" s="420">
        <v>3</v>
      </c>
      <c r="AO6" s="456">
        <v>29</v>
      </c>
      <c r="AP6" s="419">
        <f t="shared" si="5"/>
        <v>-1</v>
      </c>
      <c r="AQ6" s="447">
        <f t="shared" si="6"/>
        <v>-4</v>
      </c>
      <c r="AR6" s="442">
        <f>AO6-'1011Monthly'!AP6</f>
        <v>11</v>
      </c>
      <c r="AS6" s="421"/>
      <c r="AT6" s="416">
        <v>17</v>
      </c>
      <c r="AU6" s="420">
        <v>4</v>
      </c>
      <c r="AV6" s="420">
        <v>3</v>
      </c>
      <c r="AW6" s="456">
        <v>24</v>
      </c>
      <c r="AX6" s="419">
        <f t="shared" si="7"/>
        <v>-5</v>
      </c>
      <c r="AY6" s="447">
        <f t="shared" si="8"/>
        <v>-9</v>
      </c>
      <c r="AZ6" s="442">
        <f>AW6-'1011Monthly'!AX6</f>
        <v>5</v>
      </c>
      <c r="BA6" s="421"/>
      <c r="BB6" s="416">
        <v>17</v>
      </c>
      <c r="BC6" s="420">
        <v>4</v>
      </c>
      <c r="BD6" s="420">
        <v>3</v>
      </c>
      <c r="BE6" s="456">
        <v>24</v>
      </c>
      <c r="BF6" s="419">
        <f t="shared" si="9"/>
        <v>0</v>
      </c>
      <c r="BG6" s="447">
        <f t="shared" si="10"/>
        <v>-9</v>
      </c>
      <c r="BH6" s="442">
        <f>BE6-'1011Monthly'!BF6</f>
        <v>5</v>
      </c>
      <c r="BI6" s="421"/>
      <c r="BJ6" s="416">
        <v>18</v>
      </c>
      <c r="BK6" s="420">
        <v>4</v>
      </c>
      <c r="BL6" s="420">
        <v>3</v>
      </c>
      <c r="BM6" s="456">
        <v>25</v>
      </c>
      <c r="BN6" s="419">
        <f t="shared" si="11"/>
        <v>1</v>
      </c>
      <c r="BO6" s="447">
        <f t="shared" si="12"/>
        <v>-8</v>
      </c>
      <c r="BP6" s="442">
        <f>BM6-'1011Monthly'!BN6</f>
        <v>7</v>
      </c>
      <c r="BQ6" s="421"/>
      <c r="BR6" s="416">
        <v>18</v>
      </c>
      <c r="BS6" s="420">
        <v>4</v>
      </c>
      <c r="BT6" s="420">
        <v>3</v>
      </c>
      <c r="BU6" s="456">
        <v>25</v>
      </c>
      <c r="BV6" s="419">
        <f t="shared" si="13"/>
        <v>0</v>
      </c>
      <c r="BW6" s="447">
        <f t="shared" si="14"/>
        <v>-8</v>
      </c>
      <c r="BX6" s="442">
        <f>BU6-'1011Monthly'!BV6</f>
        <v>9</v>
      </c>
      <c r="BY6" s="421"/>
      <c r="BZ6" s="416">
        <v>18</v>
      </c>
      <c r="CA6" s="420">
        <v>4</v>
      </c>
      <c r="CB6" s="420">
        <v>3</v>
      </c>
      <c r="CC6" s="456">
        <v>25</v>
      </c>
      <c r="CD6" s="419">
        <f t="shared" si="15"/>
        <v>0</v>
      </c>
      <c r="CE6" s="447">
        <f t="shared" si="16"/>
        <v>-6</v>
      </c>
      <c r="CF6" s="442">
        <f>CC6-'1011Monthly'!CD6</f>
        <v>9</v>
      </c>
      <c r="CG6" s="410"/>
    </row>
    <row r="7" spans="1:85">
      <c r="A7" s="415" t="s">
        <v>36</v>
      </c>
      <c r="B7" s="501">
        <v>96</v>
      </c>
      <c r="C7" s="415">
        <v>44</v>
      </c>
      <c r="D7" s="415">
        <v>27</v>
      </c>
      <c r="E7" s="415">
        <v>15</v>
      </c>
      <c r="F7" s="460">
        <f t="shared" si="17"/>
        <v>86</v>
      </c>
      <c r="G7" s="421"/>
      <c r="H7" s="416">
        <v>48</v>
      </c>
      <c r="I7" s="420">
        <v>25</v>
      </c>
      <c r="J7" s="420">
        <v>15</v>
      </c>
      <c r="K7" s="460">
        <f t="shared" si="18"/>
        <v>88</v>
      </c>
      <c r="L7" s="452">
        <f t="shared" si="19"/>
        <v>2</v>
      </c>
      <c r="M7" s="442">
        <f>K7-'1011Monthly'!K7</f>
        <v>22</v>
      </c>
      <c r="N7" s="421"/>
      <c r="O7" s="416">
        <v>49</v>
      </c>
      <c r="P7" s="420">
        <v>25</v>
      </c>
      <c r="Q7" s="420">
        <v>15</v>
      </c>
      <c r="R7" s="460">
        <v>89</v>
      </c>
      <c r="S7" s="452">
        <f t="shared" si="20"/>
        <v>1</v>
      </c>
      <c r="T7" s="442">
        <f>R7-'1011Monthly'!R7</f>
        <v>25</v>
      </c>
      <c r="U7" s="421"/>
      <c r="V7" s="416">
        <v>49</v>
      </c>
      <c r="W7" s="420">
        <v>25</v>
      </c>
      <c r="X7" s="420">
        <v>15</v>
      </c>
      <c r="Y7" s="456">
        <f t="shared" si="0"/>
        <v>89</v>
      </c>
      <c r="Z7" s="452">
        <f t="shared" si="1"/>
        <v>0</v>
      </c>
      <c r="AA7" s="447">
        <f t="shared" si="2"/>
        <v>3</v>
      </c>
      <c r="AB7" s="442">
        <f>Y7-'1011Monthly'!Z7</f>
        <v>25</v>
      </c>
      <c r="AC7" s="421"/>
      <c r="AD7" s="416">
        <v>49</v>
      </c>
      <c r="AE7" s="420">
        <v>24</v>
      </c>
      <c r="AF7" s="420">
        <v>15</v>
      </c>
      <c r="AG7" s="456">
        <v>88</v>
      </c>
      <c r="AH7" s="419">
        <f t="shared" si="3"/>
        <v>-1</v>
      </c>
      <c r="AI7" s="447">
        <f t="shared" si="4"/>
        <v>2</v>
      </c>
      <c r="AJ7" s="442">
        <f>AG7-'1011Monthly'!AH7</f>
        <v>24</v>
      </c>
      <c r="AK7" s="421"/>
      <c r="AL7" s="416">
        <v>48</v>
      </c>
      <c r="AM7" s="420">
        <v>24</v>
      </c>
      <c r="AN7" s="420">
        <v>14</v>
      </c>
      <c r="AO7" s="456">
        <v>86</v>
      </c>
      <c r="AP7" s="419">
        <f t="shared" si="5"/>
        <v>-2</v>
      </c>
      <c r="AQ7" s="447">
        <f t="shared" si="6"/>
        <v>0</v>
      </c>
      <c r="AR7" s="442">
        <f>AO7-'1011Monthly'!AP7</f>
        <v>23</v>
      </c>
      <c r="AS7" s="421"/>
      <c r="AT7" s="416">
        <v>47</v>
      </c>
      <c r="AU7" s="420">
        <v>24</v>
      </c>
      <c r="AV7" s="420">
        <v>14</v>
      </c>
      <c r="AW7" s="456">
        <v>85</v>
      </c>
      <c r="AX7" s="419">
        <f t="shared" si="7"/>
        <v>-1</v>
      </c>
      <c r="AY7" s="447">
        <f t="shared" si="8"/>
        <v>-1</v>
      </c>
      <c r="AZ7" s="442">
        <f>AW7-'1011Monthly'!AX7</f>
        <v>21</v>
      </c>
      <c r="BA7" s="421"/>
      <c r="BB7" s="416">
        <v>47</v>
      </c>
      <c r="BC7" s="420">
        <v>24</v>
      </c>
      <c r="BD7" s="420">
        <v>14</v>
      </c>
      <c r="BE7" s="456">
        <v>85</v>
      </c>
      <c r="BF7" s="419">
        <f t="shared" si="9"/>
        <v>0</v>
      </c>
      <c r="BG7" s="447">
        <f t="shared" si="10"/>
        <v>-1</v>
      </c>
      <c r="BH7" s="442">
        <f>BE7-'1011Monthly'!BF7</f>
        <v>21</v>
      </c>
      <c r="BI7" s="421"/>
      <c r="BJ7" s="416">
        <v>46</v>
      </c>
      <c r="BK7" s="420">
        <v>24</v>
      </c>
      <c r="BL7" s="420">
        <v>14</v>
      </c>
      <c r="BM7" s="456">
        <v>84</v>
      </c>
      <c r="BN7" s="419">
        <f t="shared" si="11"/>
        <v>-1</v>
      </c>
      <c r="BO7" s="447">
        <f t="shared" si="12"/>
        <v>-2</v>
      </c>
      <c r="BP7" s="442">
        <f>BM7-'1011Monthly'!BN7</f>
        <v>20</v>
      </c>
      <c r="BQ7" s="421"/>
      <c r="BR7" s="416">
        <v>46</v>
      </c>
      <c r="BS7" s="420">
        <v>24</v>
      </c>
      <c r="BT7" s="420">
        <v>14</v>
      </c>
      <c r="BU7" s="456">
        <v>84</v>
      </c>
      <c r="BV7" s="419">
        <f t="shared" si="13"/>
        <v>0</v>
      </c>
      <c r="BW7" s="447">
        <f t="shared" si="14"/>
        <v>-2</v>
      </c>
      <c r="BX7" s="442">
        <f>BU7-'1011Monthly'!BV7</f>
        <v>20</v>
      </c>
      <c r="BY7" s="421"/>
      <c r="BZ7" s="416">
        <v>46</v>
      </c>
      <c r="CA7" s="420">
        <v>24</v>
      </c>
      <c r="CB7" s="420">
        <v>14</v>
      </c>
      <c r="CC7" s="456">
        <v>84</v>
      </c>
      <c r="CD7" s="419">
        <f t="shared" si="15"/>
        <v>0</v>
      </c>
      <c r="CE7" s="447">
        <f t="shared" si="16"/>
        <v>-4</v>
      </c>
      <c r="CF7" s="442">
        <f>CC7-'1011Monthly'!CD7</f>
        <v>20</v>
      </c>
      <c r="CG7" s="410"/>
    </row>
    <row r="8" spans="1:85">
      <c r="A8" s="415" t="s">
        <v>70</v>
      </c>
      <c r="B8" s="501">
        <v>48</v>
      </c>
      <c r="C8" s="421">
        <v>16</v>
      </c>
      <c r="D8" s="421">
        <v>9</v>
      </c>
      <c r="E8" s="421">
        <v>9</v>
      </c>
      <c r="F8" s="460">
        <f t="shared" si="17"/>
        <v>34</v>
      </c>
      <c r="G8" s="421"/>
      <c r="H8" s="416">
        <v>15</v>
      </c>
      <c r="I8" s="420">
        <v>8</v>
      </c>
      <c r="J8" s="420">
        <v>9</v>
      </c>
      <c r="K8" s="460">
        <f t="shared" si="18"/>
        <v>32</v>
      </c>
      <c r="L8" s="452">
        <f t="shared" si="19"/>
        <v>-2</v>
      </c>
      <c r="M8" s="442">
        <f>K8-'1011Monthly'!K8</f>
        <v>-1</v>
      </c>
      <c r="N8" s="421"/>
      <c r="O8" s="416">
        <v>15</v>
      </c>
      <c r="P8" s="420">
        <v>8</v>
      </c>
      <c r="Q8" s="420">
        <v>9</v>
      </c>
      <c r="R8" s="460">
        <v>32</v>
      </c>
      <c r="S8" s="452">
        <f t="shared" si="20"/>
        <v>0</v>
      </c>
      <c r="T8" s="442">
        <f>R8-'1011Monthly'!R8</f>
        <v>2</v>
      </c>
      <c r="U8" s="421"/>
      <c r="V8" s="416">
        <v>16</v>
      </c>
      <c r="W8" s="420">
        <v>8</v>
      </c>
      <c r="X8" s="420">
        <v>9</v>
      </c>
      <c r="Y8" s="456">
        <f t="shared" si="0"/>
        <v>33</v>
      </c>
      <c r="Z8" s="452">
        <f t="shared" si="1"/>
        <v>1</v>
      </c>
      <c r="AA8" s="447">
        <f t="shared" si="2"/>
        <v>-1</v>
      </c>
      <c r="AB8" s="442">
        <f>Y8-'1011Monthly'!Z8</f>
        <v>3</v>
      </c>
      <c r="AC8" s="421"/>
      <c r="AD8" s="416">
        <v>15</v>
      </c>
      <c r="AE8" s="420">
        <v>8</v>
      </c>
      <c r="AF8" s="420">
        <v>9</v>
      </c>
      <c r="AG8" s="456">
        <v>32</v>
      </c>
      <c r="AH8" s="419">
        <f t="shared" si="3"/>
        <v>-1</v>
      </c>
      <c r="AI8" s="447">
        <f t="shared" si="4"/>
        <v>-2</v>
      </c>
      <c r="AJ8" s="442">
        <f>AG8-'1011Monthly'!AH8</f>
        <v>3</v>
      </c>
      <c r="AK8" s="421"/>
      <c r="AL8" s="416">
        <v>15</v>
      </c>
      <c r="AM8" s="420">
        <v>8</v>
      </c>
      <c r="AN8" s="420">
        <v>9</v>
      </c>
      <c r="AO8" s="456">
        <v>32</v>
      </c>
      <c r="AP8" s="419">
        <f t="shared" si="5"/>
        <v>0</v>
      </c>
      <c r="AQ8" s="447">
        <f t="shared" si="6"/>
        <v>-2</v>
      </c>
      <c r="AR8" s="442">
        <f>AO8-'1011Monthly'!AP8</f>
        <v>3</v>
      </c>
      <c r="AS8" s="421"/>
      <c r="AT8" s="416">
        <v>15</v>
      </c>
      <c r="AU8" s="420">
        <v>8</v>
      </c>
      <c r="AV8" s="420">
        <v>9</v>
      </c>
      <c r="AW8" s="456">
        <v>32</v>
      </c>
      <c r="AX8" s="419">
        <f t="shared" si="7"/>
        <v>0</v>
      </c>
      <c r="AY8" s="484">
        <f t="shared" si="8"/>
        <v>-2</v>
      </c>
      <c r="AZ8" s="442">
        <f>AW8-'1011Monthly'!AX8</f>
        <v>5</v>
      </c>
      <c r="BA8" s="485"/>
      <c r="BB8" s="416">
        <v>15</v>
      </c>
      <c r="BC8" s="420">
        <v>8</v>
      </c>
      <c r="BD8" s="420">
        <v>9</v>
      </c>
      <c r="BE8" s="456">
        <v>32</v>
      </c>
      <c r="BF8" s="419">
        <f t="shared" si="9"/>
        <v>0</v>
      </c>
      <c r="BG8" s="447">
        <f t="shared" si="10"/>
        <v>-2</v>
      </c>
      <c r="BH8" s="442">
        <f>BE8-'1011Monthly'!BF8</f>
        <v>5</v>
      </c>
      <c r="BI8" s="421"/>
      <c r="BJ8" s="416">
        <v>15</v>
      </c>
      <c r="BK8" s="420">
        <v>8</v>
      </c>
      <c r="BL8" s="420">
        <v>9</v>
      </c>
      <c r="BM8" s="456">
        <v>32</v>
      </c>
      <c r="BN8" s="419">
        <f t="shared" si="11"/>
        <v>0</v>
      </c>
      <c r="BO8" s="447">
        <f t="shared" si="12"/>
        <v>-2</v>
      </c>
      <c r="BP8" s="442">
        <f>BM8-'1011Monthly'!BN8</f>
        <v>6</v>
      </c>
      <c r="BQ8" s="421"/>
      <c r="BR8" s="416">
        <v>15</v>
      </c>
      <c r="BS8" s="420">
        <v>8</v>
      </c>
      <c r="BT8" s="420">
        <v>9</v>
      </c>
      <c r="BU8" s="456">
        <v>32</v>
      </c>
      <c r="BV8" s="419">
        <f t="shared" si="13"/>
        <v>0</v>
      </c>
      <c r="BW8" s="447">
        <f t="shared" si="14"/>
        <v>-2</v>
      </c>
      <c r="BX8" s="442">
        <f>BU8-'1011Monthly'!BV8</f>
        <v>6</v>
      </c>
      <c r="BY8" s="421"/>
      <c r="BZ8" s="416">
        <v>15</v>
      </c>
      <c r="CA8" s="420">
        <v>8</v>
      </c>
      <c r="CB8" s="420">
        <v>9</v>
      </c>
      <c r="CC8" s="456">
        <v>32</v>
      </c>
      <c r="CD8" s="419">
        <f t="shared" si="15"/>
        <v>0</v>
      </c>
      <c r="CE8" s="447">
        <f t="shared" si="16"/>
        <v>0</v>
      </c>
      <c r="CF8" s="442">
        <f>CC8-'1011Monthly'!CD8</f>
        <v>6</v>
      </c>
      <c r="CG8" s="410"/>
    </row>
    <row r="9" spans="1:85">
      <c r="A9" s="422" t="s">
        <v>40</v>
      </c>
      <c r="B9" s="502">
        <v>96</v>
      </c>
      <c r="C9" s="422">
        <v>35</v>
      </c>
      <c r="D9" s="422">
        <v>18</v>
      </c>
      <c r="E9" s="422">
        <v>11</v>
      </c>
      <c r="F9" s="461">
        <f t="shared" si="17"/>
        <v>64</v>
      </c>
      <c r="G9" s="421"/>
      <c r="H9" s="423">
        <v>30</v>
      </c>
      <c r="I9" s="424">
        <v>18</v>
      </c>
      <c r="J9" s="424">
        <v>10</v>
      </c>
      <c r="K9" s="461">
        <f t="shared" si="18"/>
        <v>58</v>
      </c>
      <c r="L9" s="453">
        <f t="shared" si="19"/>
        <v>-6</v>
      </c>
      <c r="M9" s="442">
        <f>K9-'1011Monthly'!K9</f>
        <v>-3</v>
      </c>
      <c r="N9" s="421"/>
      <c r="O9" s="423">
        <v>28</v>
      </c>
      <c r="P9" s="424">
        <v>18</v>
      </c>
      <c r="Q9" s="424">
        <v>10</v>
      </c>
      <c r="R9" s="461">
        <v>56</v>
      </c>
      <c r="S9" s="453">
        <f t="shared" si="20"/>
        <v>-2</v>
      </c>
      <c r="T9" s="442">
        <f>R9-'1011Monthly'!R9</f>
        <v>-2</v>
      </c>
      <c r="U9" s="421"/>
      <c r="V9" s="423">
        <v>27</v>
      </c>
      <c r="W9" s="424">
        <v>17</v>
      </c>
      <c r="X9" s="424">
        <v>9</v>
      </c>
      <c r="Y9" s="457">
        <f t="shared" si="0"/>
        <v>53</v>
      </c>
      <c r="Z9" s="453">
        <f t="shared" si="1"/>
        <v>-3</v>
      </c>
      <c r="AA9" s="448">
        <f t="shared" si="2"/>
        <v>-11</v>
      </c>
      <c r="AB9" s="442">
        <f>Y9-'1011Monthly'!Z9</f>
        <v>-6</v>
      </c>
      <c r="AC9" s="421"/>
      <c r="AD9" s="424">
        <v>27</v>
      </c>
      <c r="AE9" s="424">
        <v>17</v>
      </c>
      <c r="AF9" s="424">
        <v>9</v>
      </c>
      <c r="AG9" s="457">
        <v>53</v>
      </c>
      <c r="AH9" s="425">
        <f t="shared" si="3"/>
        <v>0</v>
      </c>
      <c r="AI9" s="448">
        <f t="shared" si="4"/>
        <v>-11</v>
      </c>
      <c r="AJ9" s="442">
        <f>AG9-'1011Monthly'!AH9</f>
        <v>-5</v>
      </c>
      <c r="AK9" s="421"/>
      <c r="AL9" s="424">
        <v>27</v>
      </c>
      <c r="AM9" s="424">
        <v>17</v>
      </c>
      <c r="AN9" s="424">
        <v>9</v>
      </c>
      <c r="AO9" s="457">
        <v>53</v>
      </c>
      <c r="AP9" s="425">
        <f t="shared" si="5"/>
        <v>0</v>
      </c>
      <c r="AQ9" s="448">
        <f t="shared" si="6"/>
        <v>-11</v>
      </c>
      <c r="AR9" s="442">
        <f>AO9-'1011Monthly'!AP9</f>
        <v>-6</v>
      </c>
      <c r="AS9" s="421"/>
      <c r="AT9" s="424">
        <v>26</v>
      </c>
      <c r="AU9" s="424">
        <v>17</v>
      </c>
      <c r="AV9" s="424">
        <v>10</v>
      </c>
      <c r="AW9" s="457">
        <v>53</v>
      </c>
      <c r="AX9" s="425">
        <f t="shared" si="7"/>
        <v>0</v>
      </c>
      <c r="AY9" s="448">
        <f t="shared" si="8"/>
        <v>-11</v>
      </c>
      <c r="AZ9" s="443">
        <f>AW9-'1011Monthly'!AX9</f>
        <v>0</v>
      </c>
      <c r="BA9" s="421"/>
      <c r="BB9" s="424">
        <v>26</v>
      </c>
      <c r="BC9" s="424">
        <v>17</v>
      </c>
      <c r="BD9" s="424">
        <v>10</v>
      </c>
      <c r="BE9" s="457">
        <v>53</v>
      </c>
      <c r="BF9" s="425">
        <f t="shared" si="9"/>
        <v>0</v>
      </c>
      <c r="BG9" s="448">
        <f t="shared" si="10"/>
        <v>-11</v>
      </c>
      <c r="BH9" s="442">
        <f>BE9-'1011Monthly'!BF9</f>
        <v>0</v>
      </c>
      <c r="BI9" s="421"/>
      <c r="BJ9" s="424">
        <v>26</v>
      </c>
      <c r="BK9" s="424">
        <v>17</v>
      </c>
      <c r="BL9" s="424">
        <v>10</v>
      </c>
      <c r="BM9" s="457">
        <v>53</v>
      </c>
      <c r="BN9" s="425">
        <f t="shared" si="11"/>
        <v>0</v>
      </c>
      <c r="BO9" s="448">
        <f t="shared" si="12"/>
        <v>-11</v>
      </c>
      <c r="BP9" s="442">
        <f>BM9-'1011Monthly'!BN9</f>
        <v>0</v>
      </c>
      <c r="BQ9" s="421"/>
      <c r="BR9" s="424">
        <v>26</v>
      </c>
      <c r="BS9" s="424">
        <v>17</v>
      </c>
      <c r="BT9" s="424">
        <v>10</v>
      </c>
      <c r="BU9" s="457">
        <v>53</v>
      </c>
      <c r="BV9" s="425">
        <f t="shared" si="13"/>
        <v>0</v>
      </c>
      <c r="BW9" s="448">
        <f t="shared" si="14"/>
        <v>-11</v>
      </c>
      <c r="BX9" s="442">
        <f>BU9-'1011Monthly'!BV9</f>
        <v>-1</v>
      </c>
      <c r="BY9" s="421"/>
      <c r="BZ9" s="424">
        <v>26</v>
      </c>
      <c r="CA9" s="424">
        <v>17</v>
      </c>
      <c r="CB9" s="424">
        <v>10</v>
      </c>
      <c r="CC9" s="457">
        <v>53</v>
      </c>
      <c r="CD9" s="425">
        <f t="shared" si="15"/>
        <v>0</v>
      </c>
      <c r="CE9" s="448">
        <f t="shared" si="16"/>
        <v>-5</v>
      </c>
      <c r="CF9" s="442">
        <f>CC9-'1011Monthly'!CD9</f>
        <v>-1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22</v>
      </c>
      <c r="E10" s="421">
        <v>10</v>
      </c>
      <c r="F10" s="459">
        <f t="shared" si="17"/>
        <v>48</v>
      </c>
      <c r="G10" s="421"/>
      <c r="H10" s="416">
        <v>16</v>
      </c>
      <c r="I10" s="420">
        <v>21</v>
      </c>
      <c r="J10" s="420">
        <v>9</v>
      </c>
      <c r="K10" s="459">
        <f t="shared" si="18"/>
        <v>46</v>
      </c>
      <c r="L10" s="451">
        <f t="shared" si="19"/>
        <v>-2</v>
      </c>
      <c r="M10" s="445">
        <f>K10-'1011Monthly'!K10</f>
        <v>0</v>
      </c>
      <c r="N10" s="421"/>
      <c r="O10" s="416">
        <v>16</v>
      </c>
      <c r="P10" s="420">
        <v>21</v>
      </c>
      <c r="Q10" s="420">
        <v>9</v>
      </c>
      <c r="R10" s="456">
        <v>46</v>
      </c>
      <c r="S10" s="452">
        <f t="shared" si="20"/>
        <v>0</v>
      </c>
      <c r="T10" s="445">
        <f>R10-'1011Monthly'!R10</f>
        <v>0</v>
      </c>
      <c r="U10" s="421"/>
      <c r="V10" s="416">
        <v>16</v>
      </c>
      <c r="W10" s="420">
        <v>21</v>
      </c>
      <c r="X10" s="420">
        <v>9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5">
        <f>Y10-'1011Monthly'!Z10</f>
        <v>0</v>
      </c>
      <c r="AC10" s="421"/>
      <c r="AD10" s="416">
        <v>15</v>
      </c>
      <c r="AE10" s="420">
        <v>21</v>
      </c>
      <c r="AF10" s="420">
        <v>9</v>
      </c>
      <c r="AG10" s="456">
        <v>45</v>
      </c>
      <c r="AH10" s="419">
        <f t="shared" si="3"/>
        <v>-1</v>
      </c>
      <c r="AI10" s="447">
        <f t="shared" si="4"/>
        <v>-3</v>
      </c>
      <c r="AJ10" s="445">
        <f>AG10-'1011Monthly'!AH10</f>
        <v>-1</v>
      </c>
      <c r="AK10" s="421"/>
      <c r="AL10" s="416">
        <v>15</v>
      </c>
      <c r="AM10" s="420">
        <v>21</v>
      </c>
      <c r="AN10" s="420">
        <v>9</v>
      </c>
      <c r="AO10" s="456">
        <v>45</v>
      </c>
      <c r="AP10" s="419">
        <f t="shared" si="5"/>
        <v>0</v>
      </c>
      <c r="AQ10" s="447">
        <f t="shared" si="6"/>
        <v>-3</v>
      </c>
      <c r="AR10" s="445">
        <f>AO10-'1011Monthly'!AP10</f>
        <v>-1</v>
      </c>
      <c r="AS10" s="421"/>
      <c r="AT10" s="416">
        <v>14</v>
      </c>
      <c r="AU10" s="420">
        <v>20</v>
      </c>
      <c r="AV10" s="420">
        <v>9</v>
      </c>
      <c r="AW10" s="456">
        <v>43</v>
      </c>
      <c r="AX10" s="419">
        <f t="shared" si="7"/>
        <v>-2</v>
      </c>
      <c r="AY10" s="447">
        <f t="shared" si="8"/>
        <v>-5</v>
      </c>
      <c r="AZ10" s="442">
        <f>AW10-'1011Monthly'!AX10</f>
        <v>-2</v>
      </c>
      <c r="BA10" s="421"/>
      <c r="BB10" s="416">
        <v>14</v>
      </c>
      <c r="BC10" s="420">
        <v>20</v>
      </c>
      <c r="BD10" s="420">
        <v>9</v>
      </c>
      <c r="BE10" s="456">
        <v>43</v>
      </c>
      <c r="BF10" s="419">
        <f t="shared" si="9"/>
        <v>0</v>
      </c>
      <c r="BG10" s="447">
        <f t="shared" si="10"/>
        <v>-5</v>
      </c>
      <c r="BH10" s="445">
        <f>BE10-'1011Monthly'!BF10</f>
        <v>-2</v>
      </c>
      <c r="BI10" s="421"/>
      <c r="BJ10" s="416">
        <v>14</v>
      </c>
      <c r="BK10" s="420">
        <v>19</v>
      </c>
      <c r="BL10" s="420">
        <v>9</v>
      </c>
      <c r="BM10" s="456">
        <v>42</v>
      </c>
      <c r="BN10" s="419">
        <f t="shared" si="11"/>
        <v>-1</v>
      </c>
      <c r="BO10" s="447">
        <f t="shared" si="12"/>
        <v>-6</v>
      </c>
      <c r="BP10" s="445">
        <f>BM10-'1011Monthly'!BN10</f>
        <v>-3</v>
      </c>
      <c r="BQ10" s="421"/>
      <c r="BR10" s="416">
        <v>14</v>
      </c>
      <c r="BS10" s="420">
        <v>18</v>
      </c>
      <c r="BT10" s="420">
        <v>9</v>
      </c>
      <c r="BU10" s="456">
        <v>41</v>
      </c>
      <c r="BV10" s="419">
        <f t="shared" si="13"/>
        <v>-1</v>
      </c>
      <c r="BW10" s="447">
        <f t="shared" si="14"/>
        <v>-7</v>
      </c>
      <c r="BX10" s="445">
        <f>BU10-'1011Monthly'!BV10</f>
        <v>-3</v>
      </c>
      <c r="BY10" s="421"/>
      <c r="BZ10" s="416">
        <v>14</v>
      </c>
      <c r="CA10" s="420">
        <v>18</v>
      </c>
      <c r="CB10" s="420">
        <v>9</v>
      </c>
      <c r="CC10" s="456">
        <v>41</v>
      </c>
      <c r="CD10" s="419">
        <f t="shared" si="15"/>
        <v>0</v>
      </c>
      <c r="CE10" s="447">
        <f t="shared" si="16"/>
        <v>-5</v>
      </c>
      <c r="CF10" s="445">
        <f>CC10-'1011Monthly'!CD10</f>
        <v>-3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35</v>
      </c>
      <c r="E11" s="421">
        <v>19</v>
      </c>
      <c r="F11" s="460">
        <f t="shared" si="17"/>
        <v>86</v>
      </c>
      <c r="G11" s="421"/>
      <c r="H11" s="416">
        <v>30</v>
      </c>
      <c r="I11" s="420">
        <v>33</v>
      </c>
      <c r="J11" s="420">
        <v>17</v>
      </c>
      <c r="K11" s="460">
        <f t="shared" si="18"/>
        <v>80</v>
      </c>
      <c r="L11" s="452">
        <f t="shared" si="19"/>
        <v>-6</v>
      </c>
      <c r="M11" s="442">
        <f>K11-'1011Monthly'!K11</f>
        <v>-2</v>
      </c>
      <c r="N11" s="421"/>
      <c r="O11" s="416">
        <v>29</v>
      </c>
      <c r="P11" s="420">
        <v>32</v>
      </c>
      <c r="Q11" s="420">
        <v>17</v>
      </c>
      <c r="R11" s="456">
        <v>78</v>
      </c>
      <c r="S11" s="452">
        <f t="shared" si="20"/>
        <v>-2</v>
      </c>
      <c r="T11" s="442">
        <f>R11-'1011Monthly'!R11</f>
        <v>-2</v>
      </c>
      <c r="U11" s="421"/>
      <c r="V11" s="416">
        <v>29</v>
      </c>
      <c r="W11" s="420">
        <v>32</v>
      </c>
      <c r="X11" s="420">
        <v>16</v>
      </c>
      <c r="Y11" s="456">
        <f t="shared" si="0"/>
        <v>77</v>
      </c>
      <c r="Z11" s="452">
        <f t="shared" si="1"/>
        <v>-1</v>
      </c>
      <c r="AA11" s="447">
        <f t="shared" si="2"/>
        <v>-9</v>
      </c>
      <c r="AB11" s="442">
        <f>Y11-'1011Monthly'!Z11</f>
        <v>0</v>
      </c>
      <c r="AC11" s="421"/>
      <c r="AD11" s="416">
        <v>29</v>
      </c>
      <c r="AE11" s="420">
        <v>32</v>
      </c>
      <c r="AF11" s="420">
        <v>16</v>
      </c>
      <c r="AG11" s="456">
        <v>77</v>
      </c>
      <c r="AH11" s="419">
        <f t="shared" si="3"/>
        <v>0</v>
      </c>
      <c r="AI11" s="447">
        <f t="shared" si="4"/>
        <v>-9</v>
      </c>
      <c r="AJ11" s="442">
        <f>AG11-'1011Monthly'!AH11</f>
        <v>0</v>
      </c>
      <c r="AK11" s="421"/>
      <c r="AL11" s="416">
        <v>30</v>
      </c>
      <c r="AM11" s="420">
        <v>32</v>
      </c>
      <c r="AN11" s="420">
        <v>16</v>
      </c>
      <c r="AO11" s="456">
        <v>78</v>
      </c>
      <c r="AP11" s="419">
        <f t="shared" si="5"/>
        <v>1</v>
      </c>
      <c r="AQ11" s="447">
        <f t="shared" si="6"/>
        <v>-8</v>
      </c>
      <c r="AR11" s="442">
        <f>AO11-'1011Monthly'!AP11</f>
        <v>1</v>
      </c>
      <c r="AS11" s="421"/>
      <c r="AT11" s="416">
        <v>31</v>
      </c>
      <c r="AU11" s="420">
        <v>30</v>
      </c>
      <c r="AV11" s="420">
        <v>16</v>
      </c>
      <c r="AW11" s="456">
        <v>77</v>
      </c>
      <c r="AX11" s="419">
        <f t="shared" si="7"/>
        <v>-1</v>
      </c>
      <c r="AY11" s="447">
        <f t="shared" si="8"/>
        <v>-9</v>
      </c>
      <c r="AZ11" s="442">
        <f>AW11-'1011Monthly'!AX11</f>
        <v>1</v>
      </c>
      <c r="BA11" s="421"/>
      <c r="BB11" s="416">
        <v>31</v>
      </c>
      <c r="BC11" s="420">
        <v>30</v>
      </c>
      <c r="BD11" s="420">
        <v>16</v>
      </c>
      <c r="BE11" s="456">
        <v>77</v>
      </c>
      <c r="BF11" s="419">
        <f t="shared" si="9"/>
        <v>0</v>
      </c>
      <c r="BG11" s="447">
        <f t="shared" si="10"/>
        <v>-9</v>
      </c>
      <c r="BH11" s="442">
        <f>BE11-'1011Monthly'!BF11</f>
        <v>1</v>
      </c>
      <c r="BI11" s="421"/>
      <c r="BJ11" s="416">
        <v>31</v>
      </c>
      <c r="BK11" s="420">
        <v>30</v>
      </c>
      <c r="BL11" s="420">
        <v>16</v>
      </c>
      <c r="BM11" s="456">
        <v>77</v>
      </c>
      <c r="BN11" s="419">
        <f t="shared" si="11"/>
        <v>0</v>
      </c>
      <c r="BO11" s="447">
        <f t="shared" si="12"/>
        <v>-9</v>
      </c>
      <c r="BP11" s="442">
        <f>BM11-'1011Monthly'!BN11</f>
        <v>1</v>
      </c>
      <c r="BQ11" s="421"/>
      <c r="BR11" s="416">
        <v>31</v>
      </c>
      <c r="BS11" s="420">
        <v>30</v>
      </c>
      <c r="BT11" s="420">
        <v>16</v>
      </c>
      <c r="BU11" s="456">
        <v>77</v>
      </c>
      <c r="BV11" s="419">
        <f t="shared" si="13"/>
        <v>0</v>
      </c>
      <c r="BW11" s="447">
        <f t="shared" si="14"/>
        <v>-9</v>
      </c>
      <c r="BX11" s="442">
        <f>BU11-'1011Monthly'!BV11</f>
        <v>1</v>
      </c>
      <c r="BY11" s="421"/>
      <c r="BZ11" s="416">
        <v>31</v>
      </c>
      <c r="CA11" s="420">
        <v>30</v>
      </c>
      <c r="CB11" s="420">
        <v>15</v>
      </c>
      <c r="CC11" s="456">
        <v>76</v>
      </c>
      <c r="CD11" s="419">
        <f t="shared" si="15"/>
        <v>-1</v>
      </c>
      <c r="CE11" s="447">
        <f t="shared" si="16"/>
        <v>-4</v>
      </c>
      <c r="CF11" s="442">
        <f>CC11-'1011Monthly'!CD11</f>
        <v>0</v>
      </c>
      <c r="CG11" s="410"/>
    </row>
    <row r="12" spans="1:85">
      <c r="A12" s="421" t="s">
        <v>152</v>
      </c>
      <c r="B12" s="501"/>
      <c r="C12" s="421">
        <v>1</v>
      </c>
      <c r="D12" s="421">
        <v>0</v>
      </c>
      <c r="E12" s="421">
        <v>0</v>
      </c>
      <c r="F12" s="460">
        <f t="shared" si="17"/>
        <v>1</v>
      </c>
      <c r="G12" s="421"/>
      <c r="H12" s="416">
        <v>0</v>
      </c>
      <c r="I12" s="420">
        <v>1</v>
      </c>
      <c r="J12" s="420">
        <v>0</v>
      </c>
      <c r="K12" s="460">
        <f t="shared" si="18"/>
        <v>1</v>
      </c>
      <c r="L12" s="452">
        <f t="shared" si="19"/>
        <v>0</v>
      </c>
      <c r="M12" s="442">
        <f>K12-'1011Monthly'!K12</f>
        <v>-3</v>
      </c>
      <c r="N12" s="421"/>
      <c r="O12" s="416">
        <v>0</v>
      </c>
      <c r="P12" s="420">
        <v>1</v>
      </c>
      <c r="Q12" s="420">
        <v>0</v>
      </c>
      <c r="R12" s="456">
        <v>1</v>
      </c>
      <c r="S12" s="452">
        <f t="shared" si="20"/>
        <v>0</v>
      </c>
      <c r="T12" s="442">
        <f>R12-'1011Monthly'!R12</f>
        <v>-4</v>
      </c>
      <c r="U12" s="421"/>
      <c r="V12" s="416">
        <v>0</v>
      </c>
      <c r="W12" s="420">
        <v>1</v>
      </c>
      <c r="X12" s="420">
        <v>0</v>
      </c>
      <c r="Y12" s="456">
        <f t="shared" si="0"/>
        <v>1</v>
      </c>
      <c r="Z12" s="452">
        <f t="shared" si="1"/>
        <v>0</v>
      </c>
      <c r="AA12" s="447">
        <f t="shared" si="2"/>
        <v>0</v>
      </c>
      <c r="AB12" s="442">
        <f>Y12-'1011Monthly'!Z12</f>
        <v>-4</v>
      </c>
      <c r="AC12" s="421"/>
      <c r="AD12" s="416">
        <v>0</v>
      </c>
      <c r="AE12" s="420">
        <v>1</v>
      </c>
      <c r="AF12" s="420">
        <v>0</v>
      </c>
      <c r="AG12" s="456">
        <v>1</v>
      </c>
      <c r="AH12" s="419">
        <f t="shared" si="3"/>
        <v>0</v>
      </c>
      <c r="AI12" s="447">
        <f t="shared" si="4"/>
        <v>0</v>
      </c>
      <c r="AJ12" s="442">
        <f>AG12-'1011Monthly'!AH12</f>
        <v>-4</v>
      </c>
      <c r="AK12" s="421"/>
      <c r="AL12" s="416">
        <v>0</v>
      </c>
      <c r="AM12" s="420">
        <v>1</v>
      </c>
      <c r="AN12" s="420">
        <v>0</v>
      </c>
      <c r="AO12" s="456">
        <v>1</v>
      </c>
      <c r="AP12" s="419">
        <f t="shared" si="5"/>
        <v>0</v>
      </c>
      <c r="AQ12" s="447">
        <f t="shared" si="6"/>
        <v>0</v>
      </c>
      <c r="AR12" s="442">
        <f>AO12-'1011Monthly'!AP12</f>
        <v>-3</v>
      </c>
      <c r="AS12" s="421"/>
      <c r="AT12" s="416">
        <v>9</v>
      </c>
      <c r="AU12" s="420">
        <v>1</v>
      </c>
      <c r="AV12" s="420">
        <v>0</v>
      </c>
      <c r="AW12" s="456">
        <v>10</v>
      </c>
      <c r="AX12" s="419">
        <f t="shared" si="7"/>
        <v>9</v>
      </c>
      <c r="AY12" s="447">
        <f t="shared" si="8"/>
        <v>9</v>
      </c>
      <c r="AZ12" s="442">
        <f>AW12-'1011Monthly'!AX12</f>
        <v>3</v>
      </c>
      <c r="BA12" s="421"/>
      <c r="BB12" s="416">
        <v>10</v>
      </c>
      <c r="BC12" s="420">
        <v>1</v>
      </c>
      <c r="BD12" s="420">
        <v>0</v>
      </c>
      <c r="BE12" s="456">
        <v>11</v>
      </c>
      <c r="BF12" s="419">
        <f t="shared" si="9"/>
        <v>1</v>
      </c>
      <c r="BG12" s="447">
        <f t="shared" si="10"/>
        <v>10</v>
      </c>
      <c r="BH12" s="442">
        <f>BE12-'1011Monthly'!BF12</f>
        <v>4</v>
      </c>
      <c r="BI12" s="421"/>
      <c r="BJ12" s="416">
        <v>10</v>
      </c>
      <c r="BK12" s="420">
        <v>1</v>
      </c>
      <c r="BL12" s="420">
        <v>0</v>
      </c>
      <c r="BM12" s="456">
        <v>11</v>
      </c>
      <c r="BN12" s="419">
        <f t="shared" si="11"/>
        <v>0</v>
      </c>
      <c r="BO12" s="447">
        <f t="shared" si="12"/>
        <v>10</v>
      </c>
      <c r="BP12" s="442">
        <f>BM12-'1011Monthly'!BN12</f>
        <v>4</v>
      </c>
      <c r="BQ12" s="421"/>
      <c r="BR12" s="416">
        <v>10</v>
      </c>
      <c r="BS12" s="420">
        <v>1</v>
      </c>
      <c r="BT12" s="420">
        <v>0</v>
      </c>
      <c r="BU12" s="456">
        <v>11</v>
      </c>
      <c r="BV12" s="419">
        <f t="shared" si="13"/>
        <v>0</v>
      </c>
      <c r="BW12" s="447">
        <f t="shared" si="14"/>
        <v>10</v>
      </c>
      <c r="BX12" s="442">
        <f>BU12-'1011Monthly'!BV12</f>
        <v>4</v>
      </c>
      <c r="BY12" s="421"/>
      <c r="BZ12" s="416">
        <v>10</v>
      </c>
      <c r="CA12" s="420">
        <v>1</v>
      </c>
      <c r="CB12" s="420">
        <v>0</v>
      </c>
      <c r="CC12" s="456">
        <v>11</v>
      </c>
      <c r="CD12" s="419">
        <f t="shared" si="15"/>
        <v>0</v>
      </c>
      <c r="CE12" s="447">
        <f t="shared" si="16"/>
        <v>10</v>
      </c>
      <c r="CF12" s="442">
        <f>CC12-'1011Monthly'!CD12</f>
        <v>4</v>
      </c>
      <c r="CG12" s="410"/>
    </row>
    <row r="13" spans="1:85">
      <c r="A13" s="415" t="s">
        <v>43</v>
      </c>
      <c r="B13" s="501">
        <v>48</v>
      </c>
      <c r="C13" s="421">
        <v>11</v>
      </c>
      <c r="D13" s="421">
        <v>10</v>
      </c>
      <c r="E13" s="421">
        <v>8</v>
      </c>
      <c r="F13" s="460">
        <f t="shared" si="17"/>
        <v>29</v>
      </c>
      <c r="G13" s="421"/>
      <c r="H13" s="416">
        <v>12</v>
      </c>
      <c r="I13" s="420">
        <v>9</v>
      </c>
      <c r="J13" s="420">
        <v>8</v>
      </c>
      <c r="K13" s="460">
        <f t="shared" si="18"/>
        <v>29</v>
      </c>
      <c r="L13" s="452">
        <f t="shared" si="19"/>
        <v>0</v>
      </c>
      <c r="M13" s="442">
        <f>K13-'1011Monthly'!K13</f>
        <v>1</v>
      </c>
      <c r="N13" s="421"/>
      <c r="O13" s="416">
        <v>13</v>
      </c>
      <c r="P13" s="420">
        <v>9</v>
      </c>
      <c r="Q13" s="420">
        <v>8</v>
      </c>
      <c r="R13" s="456">
        <v>30</v>
      </c>
      <c r="S13" s="452">
        <f t="shared" si="20"/>
        <v>1</v>
      </c>
      <c r="T13" s="442">
        <f>R13-'1011Monthly'!R13</f>
        <v>2</v>
      </c>
      <c r="U13" s="421"/>
      <c r="V13" s="416">
        <v>13</v>
      </c>
      <c r="W13" s="420">
        <v>9</v>
      </c>
      <c r="X13" s="420">
        <v>8</v>
      </c>
      <c r="Y13" s="456">
        <f t="shared" si="0"/>
        <v>30</v>
      </c>
      <c r="Z13" s="452">
        <f t="shared" si="1"/>
        <v>0</v>
      </c>
      <c r="AA13" s="447">
        <f t="shared" si="2"/>
        <v>1</v>
      </c>
      <c r="AB13" s="442">
        <f>Y13-'1011Monthly'!Z13</f>
        <v>2</v>
      </c>
      <c r="AC13" s="421"/>
      <c r="AD13" s="416">
        <v>13</v>
      </c>
      <c r="AE13" s="420">
        <v>9</v>
      </c>
      <c r="AF13" s="420">
        <v>8</v>
      </c>
      <c r="AG13" s="456">
        <v>30</v>
      </c>
      <c r="AH13" s="419">
        <f t="shared" si="3"/>
        <v>0</v>
      </c>
      <c r="AI13" s="447">
        <f t="shared" si="4"/>
        <v>1</v>
      </c>
      <c r="AJ13" s="442">
        <f>AG13-'1011Monthly'!AH13</f>
        <v>1</v>
      </c>
      <c r="AK13" s="421"/>
      <c r="AL13" s="416">
        <v>14</v>
      </c>
      <c r="AM13" s="420">
        <v>9</v>
      </c>
      <c r="AN13" s="420">
        <v>8</v>
      </c>
      <c r="AO13" s="456">
        <v>31</v>
      </c>
      <c r="AP13" s="419">
        <f t="shared" si="5"/>
        <v>1</v>
      </c>
      <c r="AQ13" s="447">
        <f t="shared" si="6"/>
        <v>2</v>
      </c>
      <c r="AR13" s="442">
        <f>AO13-'1011Monthly'!AP13</f>
        <v>2</v>
      </c>
      <c r="AS13" s="421"/>
      <c r="AT13" s="416">
        <v>13</v>
      </c>
      <c r="AU13" s="420">
        <v>10</v>
      </c>
      <c r="AV13" s="420">
        <v>8</v>
      </c>
      <c r="AW13" s="456">
        <v>31</v>
      </c>
      <c r="AX13" s="419">
        <f t="shared" si="7"/>
        <v>0</v>
      </c>
      <c r="AY13" s="484">
        <f t="shared" si="8"/>
        <v>2</v>
      </c>
      <c r="AZ13" s="442">
        <f>AW13-'1011Monthly'!AX13</f>
        <v>5</v>
      </c>
      <c r="BA13" s="485"/>
      <c r="BB13" s="416">
        <v>13</v>
      </c>
      <c r="BC13" s="420">
        <v>10</v>
      </c>
      <c r="BD13" s="420">
        <v>8</v>
      </c>
      <c r="BE13" s="456">
        <v>31</v>
      </c>
      <c r="BF13" s="419">
        <f t="shared" si="9"/>
        <v>0</v>
      </c>
      <c r="BG13" s="447">
        <f t="shared" si="10"/>
        <v>2</v>
      </c>
      <c r="BH13" s="442">
        <f>BE13-'1011Monthly'!BF13</f>
        <v>5</v>
      </c>
      <c r="BI13" s="421"/>
      <c r="BJ13" s="416">
        <v>12</v>
      </c>
      <c r="BK13" s="420">
        <v>10</v>
      </c>
      <c r="BL13" s="420">
        <v>8</v>
      </c>
      <c r="BM13" s="456">
        <v>30</v>
      </c>
      <c r="BN13" s="419">
        <f t="shared" si="11"/>
        <v>-1</v>
      </c>
      <c r="BO13" s="447">
        <f t="shared" si="12"/>
        <v>1</v>
      </c>
      <c r="BP13" s="442">
        <f>BM13-'1011Monthly'!BN13</f>
        <v>5</v>
      </c>
      <c r="BQ13" s="421"/>
      <c r="BR13" s="416">
        <v>12</v>
      </c>
      <c r="BS13" s="420">
        <v>10</v>
      </c>
      <c r="BT13" s="420">
        <v>8</v>
      </c>
      <c r="BU13" s="456">
        <v>30</v>
      </c>
      <c r="BV13" s="419">
        <f t="shared" si="13"/>
        <v>0</v>
      </c>
      <c r="BW13" s="447">
        <f t="shared" si="14"/>
        <v>1</v>
      </c>
      <c r="BX13" s="442">
        <f>BU13-'1011Monthly'!BV13</f>
        <v>5</v>
      </c>
      <c r="BY13" s="421"/>
      <c r="BZ13" s="416">
        <v>12</v>
      </c>
      <c r="CA13" s="420">
        <v>10</v>
      </c>
      <c r="CB13" s="420">
        <v>8</v>
      </c>
      <c r="CC13" s="456">
        <v>30</v>
      </c>
      <c r="CD13" s="419">
        <f t="shared" si="15"/>
        <v>0</v>
      </c>
      <c r="CE13" s="447">
        <f t="shared" si="16"/>
        <v>1</v>
      </c>
      <c r="CF13" s="442">
        <f>CC13-'1011Monthly'!CD13</f>
        <v>5</v>
      </c>
      <c r="CG13" s="410"/>
    </row>
    <row r="14" spans="1:85">
      <c r="A14" s="422" t="s">
        <v>148</v>
      </c>
      <c r="B14" s="502">
        <v>48</v>
      </c>
      <c r="C14" s="422">
        <v>18</v>
      </c>
      <c r="D14" s="422">
        <v>17</v>
      </c>
      <c r="E14" s="422">
        <v>12</v>
      </c>
      <c r="F14" s="461">
        <f t="shared" si="17"/>
        <v>47</v>
      </c>
      <c r="G14" s="421"/>
      <c r="H14" s="423">
        <v>15</v>
      </c>
      <c r="I14" s="424">
        <v>15</v>
      </c>
      <c r="J14" s="424">
        <v>11</v>
      </c>
      <c r="K14" s="461">
        <f t="shared" si="18"/>
        <v>41</v>
      </c>
      <c r="L14" s="453">
        <f t="shared" si="19"/>
        <v>-6</v>
      </c>
      <c r="M14" s="442">
        <f>K14-'1011Monthly'!K14</f>
        <v>-4</v>
      </c>
      <c r="N14" s="421"/>
      <c r="O14" s="423">
        <v>15</v>
      </c>
      <c r="P14" s="424">
        <v>13</v>
      </c>
      <c r="Q14" s="424">
        <v>11</v>
      </c>
      <c r="R14" s="457">
        <v>39</v>
      </c>
      <c r="S14" s="453">
        <f t="shared" si="20"/>
        <v>-2</v>
      </c>
      <c r="T14" s="442">
        <f>R14-'1011Monthly'!R14</f>
        <v>-7</v>
      </c>
      <c r="U14" s="421"/>
      <c r="V14" s="424">
        <v>14</v>
      </c>
      <c r="W14" s="424">
        <v>13</v>
      </c>
      <c r="X14" s="424">
        <v>11</v>
      </c>
      <c r="Y14" s="457">
        <f t="shared" si="0"/>
        <v>38</v>
      </c>
      <c r="Z14" s="453">
        <f t="shared" si="1"/>
        <v>-1</v>
      </c>
      <c r="AA14" s="448">
        <f t="shared" si="2"/>
        <v>-9</v>
      </c>
      <c r="AB14" s="442">
        <f>Y14-'1011Monthly'!Z14</f>
        <v>-8</v>
      </c>
      <c r="AC14" s="421"/>
      <c r="AD14" s="424">
        <v>16</v>
      </c>
      <c r="AE14" s="424">
        <v>13</v>
      </c>
      <c r="AF14" s="424">
        <v>11</v>
      </c>
      <c r="AG14" s="457">
        <v>40</v>
      </c>
      <c r="AH14" s="425">
        <f t="shared" si="3"/>
        <v>2</v>
      </c>
      <c r="AI14" s="448">
        <f t="shared" si="4"/>
        <v>-7</v>
      </c>
      <c r="AJ14" s="442">
        <f>AG14-'1011Monthly'!AH14</f>
        <v>-6</v>
      </c>
      <c r="AK14" s="421"/>
      <c r="AL14" s="424">
        <v>16</v>
      </c>
      <c r="AM14" s="424">
        <v>13</v>
      </c>
      <c r="AN14" s="424">
        <v>11</v>
      </c>
      <c r="AO14" s="457">
        <v>40</v>
      </c>
      <c r="AP14" s="425">
        <f t="shared" si="5"/>
        <v>0</v>
      </c>
      <c r="AQ14" s="448">
        <f t="shared" si="6"/>
        <v>-7</v>
      </c>
      <c r="AR14" s="442">
        <f>AO14-'1011Monthly'!AP14</f>
        <v>-4</v>
      </c>
      <c r="AS14" s="421"/>
      <c r="AT14" s="424">
        <v>15</v>
      </c>
      <c r="AU14" s="424">
        <v>13</v>
      </c>
      <c r="AV14" s="424">
        <v>11</v>
      </c>
      <c r="AW14" s="457">
        <v>39</v>
      </c>
      <c r="AX14" s="425">
        <f t="shared" si="7"/>
        <v>-1</v>
      </c>
      <c r="AY14" s="448">
        <f t="shared" si="8"/>
        <v>-8</v>
      </c>
      <c r="AZ14" s="443">
        <f>AW14-'1011Monthly'!AX14</f>
        <v>-4</v>
      </c>
      <c r="BA14" s="421"/>
      <c r="BB14" s="424">
        <v>15</v>
      </c>
      <c r="BC14" s="424">
        <v>13</v>
      </c>
      <c r="BD14" s="424">
        <v>11</v>
      </c>
      <c r="BE14" s="457">
        <v>39</v>
      </c>
      <c r="BF14" s="425">
        <f t="shared" si="9"/>
        <v>0</v>
      </c>
      <c r="BG14" s="448">
        <f t="shared" si="10"/>
        <v>-8</v>
      </c>
      <c r="BH14" s="442">
        <f>BE14-'1011Monthly'!BF14</f>
        <v>-4</v>
      </c>
      <c r="BI14" s="421"/>
      <c r="BJ14" s="424">
        <v>15</v>
      </c>
      <c r="BK14" s="424">
        <v>13</v>
      </c>
      <c r="BL14" s="424">
        <v>11</v>
      </c>
      <c r="BM14" s="457">
        <v>39</v>
      </c>
      <c r="BN14" s="425">
        <f t="shared" si="11"/>
        <v>0</v>
      </c>
      <c r="BO14" s="448">
        <f t="shared" si="12"/>
        <v>-8</v>
      </c>
      <c r="BP14" s="442">
        <f>BM14-'1011Monthly'!BN14</f>
        <v>-4</v>
      </c>
      <c r="BQ14" s="421"/>
      <c r="BR14" s="424">
        <v>14</v>
      </c>
      <c r="BS14" s="424">
        <v>13</v>
      </c>
      <c r="BT14" s="424">
        <v>11</v>
      </c>
      <c r="BU14" s="457">
        <v>38</v>
      </c>
      <c r="BV14" s="425">
        <f t="shared" si="13"/>
        <v>-1</v>
      </c>
      <c r="BW14" s="448">
        <f t="shared" si="14"/>
        <v>-9</v>
      </c>
      <c r="BX14" s="442">
        <f>BU14-'1011Monthly'!BV14</f>
        <v>-5</v>
      </c>
      <c r="BY14" s="421"/>
      <c r="BZ14" s="424">
        <v>14</v>
      </c>
      <c r="CA14" s="424">
        <v>13</v>
      </c>
      <c r="CB14" s="424">
        <v>11</v>
      </c>
      <c r="CC14" s="457">
        <v>38</v>
      </c>
      <c r="CD14" s="425">
        <f t="shared" si="15"/>
        <v>0</v>
      </c>
      <c r="CE14" s="448">
        <f t="shared" si="16"/>
        <v>-3</v>
      </c>
      <c r="CF14" s="442">
        <f>CC14-'1011Monthly'!CD14</f>
        <v>-5</v>
      </c>
      <c r="CG14" s="410"/>
    </row>
    <row r="15" spans="1:85">
      <c r="A15" s="415" t="s">
        <v>44</v>
      </c>
      <c r="B15" s="501">
        <v>48</v>
      </c>
      <c r="C15" s="421">
        <v>12</v>
      </c>
      <c r="D15" s="421">
        <v>13</v>
      </c>
      <c r="E15" s="421">
        <v>9</v>
      </c>
      <c r="F15" s="459">
        <f t="shared" si="17"/>
        <v>34</v>
      </c>
      <c r="G15" s="421"/>
      <c r="H15" s="416">
        <v>12</v>
      </c>
      <c r="I15" s="420">
        <v>13</v>
      </c>
      <c r="J15" s="420">
        <v>8</v>
      </c>
      <c r="K15" s="459">
        <f t="shared" si="18"/>
        <v>33</v>
      </c>
      <c r="L15" s="451">
        <f t="shared" si="19"/>
        <v>-1</v>
      </c>
      <c r="M15" s="445">
        <f>K15-'1011Monthly'!K15</f>
        <v>-6</v>
      </c>
      <c r="N15" s="421"/>
      <c r="O15" s="416">
        <v>12</v>
      </c>
      <c r="P15" s="420">
        <v>13</v>
      </c>
      <c r="Q15" s="420">
        <v>8</v>
      </c>
      <c r="R15" s="456">
        <v>33</v>
      </c>
      <c r="S15" s="452">
        <f t="shared" si="20"/>
        <v>0</v>
      </c>
      <c r="T15" s="445">
        <f>R15-'1011Monthly'!R15</f>
        <v>-6</v>
      </c>
      <c r="U15" s="421"/>
      <c r="V15" s="416">
        <v>12</v>
      </c>
      <c r="W15" s="420">
        <v>13</v>
      </c>
      <c r="X15" s="420">
        <v>8</v>
      </c>
      <c r="Y15" s="456">
        <f t="shared" si="0"/>
        <v>33</v>
      </c>
      <c r="Z15" s="452">
        <f t="shared" si="1"/>
        <v>0</v>
      </c>
      <c r="AA15" s="447">
        <f t="shared" si="2"/>
        <v>-1</v>
      </c>
      <c r="AB15" s="445">
        <f>Y15-'1011Monthly'!Z15</f>
        <v>-6</v>
      </c>
      <c r="AC15" s="421"/>
      <c r="AD15" s="416">
        <v>12</v>
      </c>
      <c r="AE15" s="420">
        <v>13</v>
      </c>
      <c r="AF15" s="420">
        <v>8</v>
      </c>
      <c r="AG15" s="456">
        <v>33</v>
      </c>
      <c r="AH15" s="419">
        <f t="shared" si="3"/>
        <v>0</v>
      </c>
      <c r="AI15" s="447">
        <f t="shared" si="4"/>
        <v>-1</v>
      </c>
      <c r="AJ15" s="445">
        <f>AG15-'1011Monthly'!AH15</f>
        <v>-6</v>
      </c>
      <c r="AK15" s="421"/>
      <c r="AL15" s="416">
        <v>15</v>
      </c>
      <c r="AM15" s="420">
        <v>13</v>
      </c>
      <c r="AN15" s="420">
        <v>8</v>
      </c>
      <c r="AO15" s="456">
        <v>36</v>
      </c>
      <c r="AP15" s="419">
        <f t="shared" si="5"/>
        <v>3</v>
      </c>
      <c r="AQ15" s="447">
        <f t="shared" si="6"/>
        <v>2</v>
      </c>
      <c r="AR15" s="445">
        <f>AO15-'1011Monthly'!AP15</f>
        <v>-5</v>
      </c>
      <c r="AS15" s="421"/>
      <c r="AT15" s="416">
        <v>15</v>
      </c>
      <c r="AU15" s="420">
        <v>13</v>
      </c>
      <c r="AV15" s="420">
        <v>8</v>
      </c>
      <c r="AW15" s="456">
        <v>36</v>
      </c>
      <c r="AX15" s="419">
        <f t="shared" si="7"/>
        <v>0</v>
      </c>
      <c r="AY15" s="447">
        <f t="shared" si="8"/>
        <v>2</v>
      </c>
      <c r="AZ15" s="442">
        <f>AW15-'1011Monthly'!AX15</f>
        <v>-3</v>
      </c>
      <c r="BA15" s="421"/>
      <c r="BB15" s="416">
        <v>15</v>
      </c>
      <c r="BC15" s="420">
        <v>13</v>
      </c>
      <c r="BD15" s="420">
        <v>8</v>
      </c>
      <c r="BE15" s="456">
        <v>36</v>
      </c>
      <c r="BF15" s="419">
        <f t="shared" si="9"/>
        <v>0</v>
      </c>
      <c r="BG15" s="447">
        <f t="shared" si="10"/>
        <v>2</v>
      </c>
      <c r="BH15" s="445">
        <f>BE15-'1011Monthly'!BF15</f>
        <v>-3</v>
      </c>
      <c r="BI15" s="421"/>
      <c r="BJ15" s="416">
        <v>15</v>
      </c>
      <c r="BK15" s="420">
        <v>13</v>
      </c>
      <c r="BL15" s="420">
        <v>8</v>
      </c>
      <c r="BM15" s="456">
        <v>36</v>
      </c>
      <c r="BN15" s="419">
        <f t="shared" si="11"/>
        <v>0</v>
      </c>
      <c r="BO15" s="447">
        <f t="shared" si="12"/>
        <v>2</v>
      </c>
      <c r="BP15" s="445">
        <f>BM15-'1011Monthly'!BN15</f>
        <v>-3</v>
      </c>
      <c r="BQ15" s="421"/>
      <c r="BR15" s="416">
        <v>14</v>
      </c>
      <c r="BS15" s="420">
        <v>13</v>
      </c>
      <c r="BT15" s="420">
        <v>8</v>
      </c>
      <c r="BU15" s="456">
        <v>35</v>
      </c>
      <c r="BV15" s="419">
        <f t="shared" si="13"/>
        <v>-1</v>
      </c>
      <c r="BW15" s="447">
        <f t="shared" si="14"/>
        <v>1</v>
      </c>
      <c r="BX15" s="445">
        <f>BU15-'1011Monthly'!BV15</f>
        <v>-4</v>
      </c>
      <c r="BY15" s="421"/>
      <c r="BZ15" s="416">
        <v>14</v>
      </c>
      <c r="CA15" s="420">
        <v>13</v>
      </c>
      <c r="CB15" s="420">
        <v>8</v>
      </c>
      <c r="CC15" s="456">
        <v>35</v>
      </c>
      <c r="CD15" s="419">
        <f t="shared" si="15"/>
        <v>0</v>
      </c>
      <c r="CE15" s="447">
        <f t="shared" si="16"/>
        <v>2</v>
      </c>
      <c r="CF15" s="445">
        <f>CC15-'1011Monthly'!CD15</f>
        <v>-4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6</v>
      </c>
      <c r="E16" s="421">
        <v>7</v>
      </c>
      <c r="F16" s="460">
        <f t="shared" si="17"/>
        <v>29</v>
      </c>
      <c r="G16" s="421"/>
      <c r="H16" s="416">
        <v>16</v>
      </c>
      <c r="I16" s="420">
        <v>6</v>
      </c>
      <c r="J16" s="420">
        <v>7</v>
      </c>
      <c r="K16" s="460">
        <f t="shared" si="18"/>
        <v>29</v>
      </c>
      <c r="L16" s="452">
        <f t="shared" si="19"/>
        <v>0</v>
      </c>
      <c r="M16" s="442">
        <f>K16-'1011Monthly'!K16</f>
        <v>7</v>
      </c>
      <c r="N16" s="421"/>
      <c r="O16" s="416">
        <v>16</v>
      </c>
      <c r="P16" s="420">
        <v>6</v>
      </c>
      <c r="Q16" s="420">
        <v>7</v>
      </c>
      <c r="R16" s="456">
        <v>29</v>
      </c>
      <c r="S16" s="452">
        <f t="shared" si="20"/>
        <v>0</v>
      </c>
      <c r="T16" s="442">
        <f>R16-'1011Monthly'!R16</f>
        <v>7</v>
      </c>
      <c r="U16" s="421"/>
      <c r="V16" s="416">
        <v>14</v>
      </c>
      <c r="W16" s="420">
        <v>6</v>
      </c>
      <c r="X16" s="420">
        <v>7</v>
      </c>
      <c r="Y16" s="456">
        <f t="shared" si="0"/>
        <v>27</v>
      </c>
      <c r="Z16" s="452">
        <f t="shared" si="1"/>
        <v>-2</v>
      </c>
      <c r="AA16" s="447">
        <f t="shared" si="2"/>
        <v>-2</v>
      </c>
      <c r="AB16" s="442">
        <f>Y16-'1011Monthly'!Z16</f>
        <v>5</v>
      </c>
      <c r="AC16" s="421"/>
      <c r="AD16" s="416">
        <v>14</v>
      </c>
      <c r="AE16" s="420">
        <v>6</v>
      </c>
      <c r="AF16" s="420">
        <v>7</v>
      </c>
      <c r="AG16" s="456">
        <v>27</v>
      </c>
      <c r="AH16" s="419">
        <f t="shared" si="3"/>
        <v>0</v>
      </c>
      <c r="AI16" s="447">
        <f t="shared" si="4"/>
        <v>-2</v>
      </c>
      <c r="AJ16" s="442">
        <f>AG16-'1011Monthly'!AH16</f>
        <v>5</v>
      </c>
      <c r="AK16" s="421"/>
      <c r="AL16" s="416">
        <v>14</v>
      </c>
      <c r="AM16" s="420">
        <v>6</v>
      </c>
      <c r="AN16" s="420">
        <v>7</v>
      </c>
      <c r="AO16" s="456">
        <v>27</v>
      </c>
      <c r="AP16" s="419">
        <f t="shared" si="5"/>
        <v>0</v>
      </c>
      <c r="AQ16" s="447">
        <f t="shared" si="6"/>
        <v>-2</v>
      </c>
      <c r="AR16" s="442">
        <f>AO16-'1011Monthly'!AP16</f>
        <v>4</v>
      </c>
      <c r="AS16" s="421"/>
      <c r="AT16" s="416">
        <v>14</v>
      </c>
      <c r="AU16" s="420">
        <v>6</v>
      </c>
      <c r="AV16" s="420">
        <v>7</v>
      </c>
      <c r="AW16" s="456">
        <v>27</v>
      </c>
      <c r="AX16" s="419">
        <f t="shared" si="7"/>
        <v>0</v>
      </c>
      <c r="AY16" s="447">
        <f t="shared" si="8"/>
        <v>-2</v>
      </c>
      <c r="AZ16" s="442">
        <f>AW16-'1011Monthly'!AX16</f>
        <v>4</v>
      </c>
      <c r="BA16" s="421"/>
      <c r="BB16" s="416">
        <v>15</v>
      </c>
      <c r="BC16" s="420">
        <v>6</v>
      </c>
      <c r="BD16" s="420">
        <v>7</v>
      </c>
      <c r="BE16" s="456">
        <v>28</v>
      </c>
      <c r="BF16" s="419">
        <f t="shared" si="9"/>
        <v>1</v>
      </c>
      <c r="BG16" s="447">
        <f t="shared" si="10"/>
        <v>-1</v>
      </c>
      <c r="BH16" s="442">
        <f>BE16-'1011Monthly'!BF16</f>
        <v>5</v>
      </c>
      <c r="BI16" s="421"/>
      <c r="BJ16" s="416">
        <v>15</v>
      </c>
      <c r="BK16" s="420">
        <v>6</v>
      </c>
      <c r="BL16" s="420">
        <v>7</v>
      </c>
      <c r="BM16" s="456">
        <v>28</v>
      </c>
      <c r="BN16" s="419">
        <f t="shared" si="11"/>
        <v>0</v>
      </c>
      <c r="BO16" s="447">
        <f t="shared" si="12"/>
        <v>-1</v>
      </c>
      <c r="BP16" s="442">
        <f>BM16-'1011Monthly'!BN16</f>
        <v>5</v>
      </c>
      <c r="BQ16" s="421"/>
      <c r="BR16" s="416">
        <v>15</v>
      </c>
      <c r="BS16" s="420">
        <v>6</v>
      </c>
      <c r="BT16" s="420">
        <v>7</v>
      </c>
      <c r="BU16" s="456">
        <v>28</v>
      </c>
      <c r="BV16" s="419">
        <f t="shared" si="13"/>
        <v>0</v>
      </c>
      <c r="BW16" s="447">
        <f t="shared" si="14"/>
        <v>-1</v>
      </c>
      <c r="BX16" s="442">
        <f>BU16-'1011Monthly'!BV16</f>
        <v>5</v>
      </c>
      <c r="BY16" s="421"/>
      <c r="BZ16" s="416">
        <v>15</v>
      </c>
      <c r="CA16" s="420">
        <v>6</v>
      </c>
      <c r="CB16" s="420">
        <v>7</v>
      </c>
      <c r="CC16" s="456">
        <v>28</v>
      </c>
      <c r="CD16" s="419">
        <f t="shared" si="15"/>
        <v>0</v>
      </c>
      <c r="CE16" s="447">
        <f t="shared" si="16"/>
        <v>-1</v>
      </c>
      <c r="CF16" s="442">
        <f>CC16-'1011Monthly'!CD16</f>
        <v>5</v>
      </c>
      <c r="CG16" s="410"/>
    </row>
    <row r="17" spans="1:85">
      <c r="A17" s="415" t="s">
        <v>168</v>
      </c>
      <c r="B17" s="501">
        <v>48</v>
      </c>
      <c r="C17" s="421">
        <v>7</v>
      </c>
      <c r="D17" s="421">
        <v>14</v>
      </c>
      <c r="E17" s="421">
        <v>18</v>
      </c>
      <c r="F17" s="460">
        <f t="shared" si="17"/>
        <v>39</v>
      </c>
      <c r="G17" s="421"/>
      <c r="H17" s="416">
        <v>9</v>
      </c>
      <c r="I17" s="420">
        <v>13</v>
      </c>
      <c r="J17" s="420">
        <v>17</v>
      </c>
      <c r="K17" s="460">
        <f t="shared" si="18"/>
        <v>39</v>
      </c>
      <c r="L17" s="452">
        <f t="shared" si="19"/>
        <v>0</v>
      </c>
      <c r="M17" s="442">
        <f>K17-'1011Monthly'!K17</f>
        <v>-2</v>
      </c>
      <c r="N17" s="421"/>
      <c r="O17" s="416">
        <v>9</v>
      </c>
      <c r="P17" s="420">
        <v>13</v>
      </c>
      <c r="Q17" s="420">
        <v>17</v>
      </c>
      <c r="R17" s="456">
        <v>39</v>
      </c>
      <c r="S17" s="452">
        <f t="shared" si="20"/>
        <v>0</v>
      </c>
      <c r="T17" s="442">
        <f>R17-'1011Monthly'!R17</f>
        <v>-1</v>
      </c>
      <c r="U17" s="421"/>
      <c r="V17" s="416">
        <v>9</v>
      </c>
      <c r="W17" s="420">
        <v>13</v>
      </c>
      <c r="X17" s="420">
        <v>17</v>
      </c>
      <c r="Y17" s="456">
        <f t="shared" si="0"/>
        <v>39</v>
      </c>
      <c r="Z17" s="452">
        <f t="shared" si="1"/>
        <v>0</v>
      </c>
      <c r="AA17" s="447">
        <f t="shared" si="2"/>
        <v>0</v>
      </c>
      <c r="AB17" s="442">
        <f>Y17-'1011Monthly'!Z17</f>
        <v>0</v>
      </c>
      <c r="AC17" s="421"/>
      <c r="AD17" s="416">
        <v>8</v>
      </c>
      <c r="AE17" s="420">
        <v>13</v>
      </c>
      <c r="AF17" s="420">
        <v>17</v>
      </c>
      <c r="AG17" s="456">
        <v>38</v>
      </c>
      <c r="AH17" s="419">
        <f t="shared" si="3"/>
        <v>-1</v>
      </c>
      <c r="AI17" s="447">
        <f t="shared" si="4"/>
        <v>-1</v>
      </c>
      <c r="AJ17" s="442">
        <f>AG17-'1011Monthly'!AH17</f>
        <v>-2</v>
      </c>
      <c r="AK17" s="421"/>
      <c r="AL17" s="416">
        <v>8</v>
      </c>
      <c r="AM17" s="420">
        <v>12</v>
      </c>
      <c r="AN17" s="420">
        <v>17</v>
      </c>
      <c r="AO17" s="456">
        <v>37</v>
      </c>
      <c r="AP17" s="419">
        <f t="shared" si="5"/>
        <v>-1</v>
      </c>
      <c r="AQ17" s="447">
        <f t="shared" si="6"/>
        <v>-2</v>
      </c>
      <c r="AR17" s="442">
        <f>AO17-'1011Monthly'!AP17</f>
        <v>-3</v>
      </c>
      <c r="AS17" s="421"/>
      <c r="AT17" s="416">
        <v>10</v>
      </c>
      <c r="AU17" s="420">
        <v>11</v>
      </c>
      <c r="AV17" s="420">
        <v>17</v>
      </c>
      <c r="AW17" s="456">
        <v>38</v>
      </c>
      <c r="AX17" s="419">
        <f t="shared" si="7"/>
        <v>1</v>
      </c>
      <c r="AY17" s="447">
        <f t="shared" si="8"/>
        <v>-1</v>
      </c>
      <c r="AZ17" s="442">
        <f>AW17-'1011Monthly'!AX17</f>
        <v>-2</v>
      </c>
      <c r="BA17" s="421"/>
      <c r="BB17" s="416">
        <v>10</v>
      </c>
      <c r="BC17" s="420">
        <v>11</v>
      </c>
      <c r="BD17" s="420">
        <v>17</v>
      </c>
      <c r="BE17" s="456">
        <v>38</v>
      </c>
      <c r="BF17" s="419">
        <f t="shared" si="9"/>
        <v>0</v>
      </c>
      <c r="BG17" s="447">
        <f t="shared" si="10"/>
        <v>-1</v>
      </c>
      <c r="BH17" s="442">
        <f>BE17-'1011Monthly'!BF17</f>
        <v>-2</v>
      </c>
      <c r="BI17" s="421"/>
      <c r="BJ17" s="416">
        <v>10</v>
      </c>
      <c r="BK17" s="420">
        <v>11</v>
      </c>
      <c r="BL17" s="420">
        <v>17</v>
      </c>
      <c r="BM17" s="456">
        <v>38</v>
      </c>
      <c r="BN17" s="419">
        <f t="shared" si="11"/>
        <v>0</v>
      </c>
      <c r="BO17" s="447">
        <f t="shared" si="12"/>
        <v>-1</v>
      </c>
      <c r="BP17" s="442">
        <f>BM17-'1011Monthly'!BN17</f>
        <v>-2</v>
      </c>
      <c r="BQ17" s="421"/>
      <c r="BR17" s="416">
        <v>10</v>
      </c>
      <c r="BS17" s="420">
        <v>11</v>
      </c>
      <c r="BT17" s="420">
        <v>17</v>
      </c>
      <c r="BU17" s="456">
        <v>38</v>
      </c>
      <c r="BV17" s="419">
        <f t="shared" si="13"/>
        <v>0</v>
      </c>
      <c r="BW17" s="447">
        <f t="shared" si="14"/>
        <v>-1</v>
      </c>
      <c r="BX17" s="442">
        <f>BU17-'1011Monthly'!BV17</f>
        <v>-2</v>
      </c>
      <c r="BY17" s="421"/>
      <c r="BZ17" s="416">
        <v>10</v>
      </c>
      <c r="CA17" s="420">
        <v>10</v>
      </c>
      <c r="CB17" s="420">
        <v>17</v>
      </c>
      <c r="CC17" s="456">
        <v>37</v>
      </c>
      <c r="CD17" s="419">
        <f t="shared" si="15"/>
        <v>-1</v>
      </c>
      <c r="CE17" s="447">
        <f t="shared" si="16"/>
        <v>-2</v>
      </c>
      <c r="CF17" s="442">
        <f>CC17-'1011Monthly'!CD17</f>
        <v>-3</v>
      </c>
      <c r="CG17" s="410"/>
    </row>
    <row r="18" spans="1:85">
      <c r="A18" s="415" t="s">
        <v>46</v>
      </c>
      <c r="B18" s="501">
        <v>48</v>
      </c>
      <c r="C18" s="421">
        <v>19</v>
      </c>
      <c r="D18" s="421">
        <v>17</v>
      </c>
      <c r="E18" s="421">
        <v>4</v>
      </c>
      <c r="F18" s="460">
        <f t="shared" si="17"/>
        <v>40</v>
      </c>
      <c r="G18" s="421"/>
      <c r="H18" s="416">
        <v>20</v>
      </c>
      <c r="I18" s="420">
        <v>15</v>
      </c>
      <c r="J18" s="420">
        <v>3</v>
      </c>
      <c r="K18" s="460">
        <f t="shared" si="18"/>
        <v>38</v>
      </c>
      <c r="L18" s="452">
        <f t="shared" si="19"/>
        <v>-2</v>
      </c>
      <c r="M18" s="442">
        <f>K18-'1011Monthly'!K18</f>
        <v>3</v>
      </c>
      <c r="N18" s="421"/>
      <c r="O18" s="416">
        <v>18</v>
      </c>
      <c r="P18" s="420">
        <v>15</v>
      </c>
      <c r="Q18" s="420">
        <v>3</v>
      </c>
      <c r="R18" s="456">
        <v>36</v>
      </c>
      <c r="S18" s="452">
        <f t="shared" si="20"/>
        <v>-2</v>
      </c>
      <c r="T18" s="442">
        <f>R18-'1011Monthly'!R18</f>
        <v>0</v>
      </c>
      <c r="U18" s="421"/>
      <c r="V18" s="416">
        <v>18</v>
      </c>
      <c r="W18" s="420">
        <v>15</v>
      </c>
      <c r="X18" s="420">
        <v>4</v>
      </c>
      <c r="Y18" s="456">
        <f t="shared" si="0"/>
        <v>37</v>
      </c>
      <c r="Z18" s="452">
        <f t="shared" si="1"/>
        <v>1</v>
      </c>
      <c r="AA18" s="447">
        <f t="shared" si="2"/>
        <v>-3</v>
      </c>
      <c r="AB18" s="442">
        <f>Y18-'1011Monthly'!Z18</f>
        <v>1</v>
      </c>
      <c r="AC18" s="421"/>
      <c r="AD18" s="416">
        <v>18</v>
      </c>
      <c r="AE18" s="420">
        <v>15</v>
      </c>
      <c r="AF18" s="420">
        <v>4</v>
      </c>
      <c r="AG18" s="456">
        <v>37</v>
      </c>
      <c r="AH18" s="419">
        <f t="shared" si="3"/>
        <v>0</v>
      </c>
      <c r="AI18" s="447">
        <f t="shared" si="4"/>
        <v>-3</v>
      </c>
      <c r="AJ18" s="442">
        <f>AG18-'1011Monthly'!AH18</f>
        <v>1</v>
      </c>
      <c r="AK18" s="421"/>
      <c r="AL18" s="416">
        <v>18</v>
      </c>
      <c r="AM18" s="420">
        <v>14</v>
      </c>
      <c r="AN18" s="420">
        <v>4</v>
      </c>
      <c r="AO18" s="456">
        <v>36</v>
      </c>
      <c r="AP18" s="419">
        <f t="shared" si="5"/>
        <v>-1</v>
      </c>
      <c r="AQ18" s="447">
        <f t="shared" si="6"/>
        <v>-4</v>
      </c>
      <c r="AR18" s="442">
        <f>AO18-'1011Monthly'!AP18</f>
        <v>0</v>
      </c>
      <c r="AS18" s="421"/>
      <c r="AT18" s="416">
        <v>19</v>
      </c>
      <c r="AU18" s="420">
        <v>14</v>
      </c>
      <c r="AV18" s="420">
        <v>4</v>
      </c>
      <c r="AW18" s="456">
        <v>37</v>
      </c>
      <c r="AX18" s="419">
        <f t="shared" si="7"/>
        <v>1</v>
      </c>
      <c r="AY18" s="484">
        <f t="shared" si="8"/>
        <v>-3</v>
      </c>
      <c r="AZ18" s="442">
        <f>AW18-'1011Monthly'!AX18</f>
        <v>3</v>
      </c>
      <c r="BA18" s="485"/>
      <c r="BB18" s="416">
        <v>19</v>
      </c>
      <c r="BC18" s="420">
        <v>14</v>
      </c>
      <c r="BD18" s="420">
        <v>4</v>
      </c>
      <c r="BE18" s="456">
        <v>37</v>
      </c>
      <c r="BF18" s="419">
        <f t="shared" si="9"/>
        <v>0</v>
      </c>
      <c r="BG18" s="447">
        <f t="shared" si="10"/>
        <v>-3</v>
      </c>
      <c r="BH18" s="442">
        <f>BE18-'1011Monthly'!BF18</f>
        <v>3</v>
      </c>
      <c r="BI18" s="421"/>
      <c r="BJ18" s="416">
        <v>19</v>
      </c>
      <c r="BK18" s="420">
        <v>13</v>
      </c>
      <c r="BL18" s="420">
        <v>4</v>
      </c>
      <c r="BM18" s="456">
        <v>36</v>
      </c>
      <c r="BN18" s="419">
        <f t="shared" si="11"/>
        <v>-1</v>
      </c>
      <c r="BO18" s="447">
        <f t="shared" si="12"/>
        <v>-4</v>
      </c>
      <c r="BP18" s="442">
        <f>BM18-'1011Monthly'!BN18</f>
        <v>2</v>
      </c>
      <c r="BQ18" s="421"/>
      <c r="BR18" s="416">
        <v>19</v>
      </c>
      <c r="BS18" s="420">
        <v>13</v>
      </c>
      <c r="BT18" s="420">
        <v>4</v>
      </c>
      <c r="BU18" s="456">
        <v>36</v>
      </c>
      <c r="BV18" s="419">
        <f t="shared" si="13"/>
        <v>0</v>
      </c>
      <c r="BW18" s="447">
        <f t="shared" si="14"/>
        <v>-4</v>
      </c>
      <c r="BX18" s="442">
        <f>BU18-'1011Monthly'!BV18</f>
        <v>2</v>
      </c>
      <c r="BY18" s="421"/>
      <c r="BZ18" s="416">
        <v>19</v>
      </c>
      <c r="CA18" s="420">
        <v>13</v>
      </c>
      <c r="CB18" s="420">
        <v>4</v>
      </c>
      <c r="CC18" s="456">
        <v>36</v>
      </c>
      <c r="CD18" s="419">
        <f t="shared" si="15"/>
        <v>0</v>
      </c>
      <c r="CE18" s="447">
        <f t="shared" si="16"/>
        <v>-2</v>
      </c>
      <c r="CF18" s="442">
        <f>CC18-'1011Monthly'!CD18</f>
        <v>2</v>
      </c>
      <c r="CG18" s="410"/>
    </row>
    <row r="19" spans="1:85">
      <c r="A19" s="422" t="s">
        <v>47</v>
      </c>
      <c r="B19" s="502">
        <v>48</v>
      </c>
      <c r="C19" s="422">
        <v>15</v>
      </c>
      <c r="D19" s="422">
        <v>17</v>
      </c>
      <c r="E19" s="422">
        <v>14</v>
      </c>
      <c r="F19" s="461">
        <f t="shared" si="17"/>
        <v>46</v>
      </c>
      <c r="G19" s="421"/>
      <c r="H19" s="423">
        <v>16</v>
      </c>
      <c r="I19" s="424">
        <v>16</v>
      </c>
      <c r="J19" s="424">
        <v>14</v>
      </c>
      <c r="K19" s="461">
        <f t="shared" si="18"/>
        <v>46</v>
      </c>
      <c r="L19" s="453">
        <f t="shared" si="19"/>
        <v>0</v>
      </c>
      <c r="M19" s="442">
        <f>K19-'1011Monthly'!K19</f>
        <v>4</v>
      </c>
      <c r="N19" s="421"/>
      <c r="O19" s="423">
        <v>16</v>
      </c>
      <c r="P19" s="424">
        <v>15</v>
      </c>
      <c r="Q19" s="424">
        <v>14</v>
      </c>
      <c r="R19" s="457">
        <v>45</v>
      </c>
      <c r="S19" s="453">
        <f t="shared" si="20"/>
        <v>-1</v>
      </c>
      <c r="T19" s="442">
        <f>R19-'1011Monthly'!R19</f>
        <v>3</v>
      </c>
      <c r="U19" s="421"/>
      <c r="V19" s="424">
        <v>16</v>
      </c>
      <c r="W19" s="424">
        <v>15</v>
      </c>
      <c r="X19" s="424">
        <v>14</v>
      </c>
      <c r="Y19" s="457">
        <f t="shared" si="0"/>
        <v>45</v>
      </c>
      <c r="Z19" s="453">
        <f t="shared" si="1"/>
        <v>0</v>
      </c>
      <c r="AA19" s="448">
        <f t="shared" si="2"/>
        <v>-1</v>
      </c>
      <c r="AB19" s="442">
        <f>Y19-'1011Monthly'!Z19</f>
        <v>3</v>
      </c>
      <c r="AC19" s="421"/>
      <c r="AD19" s="424">
        <v>15</v>
      </c>
      <c r="AE19" s="424">
        <v>15</v>
      </c>
      <c r="AF19" s="424">
        <v>14</v>
      </c>
      <c r="AG19" s="457">
        <v>44</v>
      </c>
      <c r="AH19" s="425">
        <f t="shared" si="3"/>
        <v>-1</v>
      </c>
      <c r="AI19" s="448">
        <f t="shared" si="4"/>
        <v>-2</v>
      </c>
      <c r="AJ19" s="442">
        <f>AG19-'1011Monthly'!AH19</f>
        <v>2</v>
      </c>
      <c r="AK19" s="421"/>
      <c r="AL19" s="424">
        <v>15</v>
      </c>
      <c r="AM19" s="424">
        <v>15</v>
      </c>
      <c r="AN19" s="424">
        <v>14</v>
      </c>
      <c r="AO19" s="457">
        <v>44</v>
      </c>
      <c r="AP19" s="425">
        <f t="shared" si="5"/>
        <v>0</v>
      </c>
      <c r="AQ19" s="448">
        <f t="shared" si="6"/>
        <v>-2</v>
      </c>
      <c r="AR19" s="442">
        <f>AO19-'1011Monthly'!AP19</f>
        <v>2</v>
      </c>
      <c r="AS19" s="421"/>
      <c r="AT19" s="424">
        <v>13</v>
      </c>
      <c r="AU19" s="424">
        <v>13</v>
      </c>
      <c r="AV19" s="424">
        <v>14</v>
      </c>
      <c r="AW19" s="457">
        <v>40</v>
      </c>
      <c r="AX19" s="425">
        <f t="shared" si="7"/>
        <v>-4</v>
      </c>
      <c r="AY19" s="448">
        <f t="shared" si="8"/>
        <v>-6</v>
      </c>
      <c r="AZ19" s="443">
        <f>AW19-'1011Monthly'!AX19</f>
        <v>-2</v>
      </c>
      <c r="BA19" s="421"/>
      <c r="BB19" s="424">
        <v>13</v>
      </c>
      <c r="BC19" s="424">
        <v>12</v>
      </c>
      <c r="BD19" s="424">
        <v>14</v>
      </c>
      <c r="BE19" s="457">
        <v>39</v>
      </c>
      <c r="BF19" s="425">
        <f t="shared" si="9"/>
        <v>-1</v>
      </c>
      <c r="BG19" s="448">
        <f t="shared" si="10"/>
        <v>-7</v>
      </c>
      <c r="BH19" s="442">
        <f>BE19-'1011Monthly'!BF19</f>
        <v>-3</v>
      </c>
      <c r="BI19" s="421"/>
      <c r="BJ19" s="424">
        <v>13</v>
      </c>
      <c r="BK19" s="424">
        <v>12</v>
      </c>
      <c r="BL19" s="424">
        <v>14</v>
      </c>
      <c r="BM19" s="457">
        <v>39</v>
      </c>
      <c r="BN19" s="425">
        <f t="shared" si="11"/>
        <v>0</v>
      </c>
      <c r="BO19" s="448">
        <f t="shared" si="12"/>
        <v>-7</v>
      </c>
      <c r="BP19" s="442">
        <f>BM19-'1011Monthly'!BN19</f>
        <v>-2</v>
      </c>
      <c r="BQ19" s="421"/>
      <c r="BR19" s="424">
        <v>13</v>
      </c>
      <c r="BS19" s="424">
        <v>12</v>
      </c>
      <c r="BT19" s="424">
        <v>14</v>
      </c>
      <c r="BU19" s="457">
        <v>39</v>
      </c>
      <c r="BV19" s="425">
        <f t="shared" si="13"/>
        <v>0</v>
      </c>
      <c r="BW19" s="448">
        <f t="shared" si="14"/>
        <v>-7</v>
      </c>
      <c r="BX19" s="442">
        <f>BU19-'1011Monthly'!BV19</f>
        <v>-2</v>
      </c>
      <c r="BY19" s="421"/>
      <c r="BZ19" s="424">
        <v>13</v>
      </c>
      <c r="CA19" s="424">
        <v>12</v>
      </c>
      <c r="CB19" s="424">
        <v>14</v>
      </c>
      <c r="CC19" s="457">
        <v>39</v>
      </c>
      <c r="CD19" s="425">
        <f t="shared" si="15"/>
        <v>0</v>
      </c>
      <c r="CE19" s="448">
        <f t="shared" si="16"/>
        <v>-7</v>
      </c>
      <c r="CF19" s="442">
        <f>CC19-'1011Monthly'!CD19</f>
        <v>-2</v>
      </c>
      <c r="CG19" s="410"/>
    </row>
    <row r="20" spans="1:85">
      <c r="A20" s="415" t="s">
        <v>48</v>
      </c>
      <c r="B20" s="501">
        <v>48</v>
      </c>
      <c r="C20" s="421">
        <v>16</v>
      </c>
      <c r="D20" s="421">
        <v>13</v>
      </c>
      <c r="E20" s="421">
        <v>13</v>
      </c>
      <c r="F20" s="459">
        <f t="shared" si="17"/>
        <v>42</v>
      </c>
      <c r="G20" s="421"/>
      <c r="H20" s="416">
        <v>18</v>
      </c>
      <c r="I20" s="420">
        <v>14</v>
      </c>
      <c r="J20" s="420">
        <v>13</v>
      </c>
      <c r="K20" s="459">
        <f t="shared" si="18"/>
        <v>45</v>
      </c>
      <c r="L20" s="452">
        <f t="shared" si="19"/>
        <v>3</v>
      </c>
      <c r="M20" s="445">
        <f>K20-'1011Monthly'!K20</f>
        <v>0</v>
      </c>
      <c r="N20" s="421"/>
      <c r="O20" s="416">
        <v>17</v>
      </c>
      <c r="P20" s="420">
        <v>14</v>
      </c>
      <c r="Q20" s="420">
        <v>13</v>
      </c>
      <c r="R20" s="460">
        <v>44</v>
      </c>
      <c r="S20" s="452">
        <f t="shared" si="20"/>
        <v>-1</v>
      </c>
      <c r="T20" s="445">
        <f>R20-'1011Monthly'!R20</f>
        <v>0</v>
      </c>
      <c r="U20" s="421"/>
      <c r="V20" s="416">
        <v>17</v>
      </c>
      <c r="W20" s="420">
        <v>14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2</v>
      </c>
      <c r="AB20" s="445">
        <f>Y20-'1011Monthly'!Z20</f>
        <v>0</v>
      </c>
      <c r="AC20" s="421"/>
      <c r="AD20" s="416">
        <v>17</v>
      </c>
      <c r="AE20" s="420">
        <v>14</v>
      </c>
      <c r="AF20" s="420">
        <v>13</v>
      </c>
      <c r="AG20" s="456">
        <v>44</v>
      </c>
      <c r="AH20" s="419">
        <f t="shared" si="3"/>
        <v>0</v>
      </c>
      <c r="AI20" s="447">
        <f t="shared" si="4"/>
        <v>2</v>
      </c>
      <c r="AJ20" s="445">
        <f>AG20-'1011Monthly'!AH20</f>
        <v>1</v>
      </c>
      <c r="AK20" s="421"/>
      <c r="AL20" s="416">
        <v>17</v>
      </c>
      <c r="AM20" s="420">
        <v>14</v>
      </c>
      <c r="AN20" s="420">
        <v>13</v>
      </c>
      <c r="AO20" s="456">
        <v>44</v>
      </c>
      <c r="AP20" s="419">
        <f t="shared" si="5"/>
        <v>0</v>
      </c>
      <c r="AQ20" s="447">
        <f t="shared" si="6"/>
        <v>2</v>
      </c>
      <c r="AR20" s="445">
        <f>AO20-'1011Monthly'!AP20</f>
        <v>2</v>
      </c>
      <c r="AS20" s="421"/>
      <c r="AT20" s="416">
        <v>16</v>
      </c>
      <c r="AU20" s="420">
        <v>14</v>
      </c>
      <c r="AV20" s="420">
        <v>13</v>
      </c>
      <c r="AW20" s="456">
        <v>43</v>
      </c>
      <c r="AX20" s="419">
        <f t="shared" si="7"/>
        <v>-1</v>
      </c>
      <c r="AY20" s="447">
        <f t="shared" si="8"/>
        <v>1</v>
      </c>
      <c r="AZ20" s="442">
        <f>AW20-'1011Monthly'!AX20</f>
        <v>1</v>
      </c>
      <c r="BA20" s="421"/>
      <c r="BB20" s="416">
        <v>16</v>
      </c>
      <c r="BC20" s="420">
        <v>13</v>
      </c>
      <c r="BD20" s="420">
        <v>13</v>
      </c>
      <c r="BE20" s="456">
        <v>42</v>
      </c>
      <c r="BF20" s="419">
        <f t="shared" si="9"/>
        <v>-1</v>
      </c>
      <c r="BG20" s="447">
        <f t="shared" si="10"/>
        <v>0</v>
      </c>
      <c r="BH20" s="445">
        <f>BE20-'1011Monthly'!BF20</f>
        <v>0</v>
      </c>
      <c r="BI20" s="421"/>
      <c r="BJ20" s="416">
        <v>16</v>
      </c>
      <c r="BK20" s="420">
        <v>13</v>
      </c>
      <c r="BL20" s="420">
        <v>13</v>
      </c>
      <c r="BM20" s="456">
        <v>42</v>
      </c>
      <c r="BN20" s="419">
        <f t="shared" si="11"/>
        <v>0</v>
      </c>
      <c r="BO20" s="447">
        <f t="shared" si="12"/>
        <v>0</v>
      </c>
      <c r="BP20" s="445">
        <f>BM20-'1011Monthly'!BN20</f>
        <v>0</v>
      </c>
      <c r="BQ20" s="421"/>
      <c r="BR20" s="416">
        <v>16</v>
      </c>
      <c r="BS20" s="420">
        <v>13</v>
      </c>
      <c r="BT20" s="420">
        <v>13</v>
      </c>
      <c r="BU20" s="456">
        <v>42</v>
      </c>
      <c r="BV20" s="419">
        <f t="shared" si="13"/>
        <v>0</v>
      </c>
      <c r="BW20" s="447">
        <f t="shared" si="14"/>
        <v>0</v>
      </c>
      <c r="BX20" s="445">
        <f>BU20-'1011Monthly'!BV20</f>
        <v>0</v>
      </c>
      <c r="BY20" s="421"/>
      <c r="BZ20" s="416">
        <v>16</v>
      </c>
      <c r="CA20" s="420">
        <v>13</v>
      </c>
      <c r="CB20" s="420">
        <v>13</v>
      </c>
      <c r="CC20" s="456">
        <v>42</v>
      </c>
      <c r="CD20" s="419">
        <f t="shared" si="15"/>
        <v>0</v>
      </c>
      <c r="CE20" s="447">
        <f t="shared" si="16"/>
        <v>-3</v>
      </c>
      <c r="CF20" s="445">
        <f>CC20-'1011Monthly'!CD20</f>
        <v>0</v>
      </c>
      <c r="CG20" s="410"/>
    </row>
    <row r="21" spans="1:85">
      <c r="A21" s="415" t="s">
        <v>57</v>
      </c>
      <c r="B21" s="501">
        <v>48</v>
      </c>
      <c r="C21" s="421">
        <v>13</v>
      </c>
      <c r="D21" s="421">
        <v>11</v>
      </c>
      <c r="E21" s="421">
        <v>0</v>
      </c>
      <c r="F21" s="460">
        <f t="shared" si="17"/>
        <v>24</v>
      </c>
      <c r="G21" s="421"/>
      <c r="H21" s="416">
        <v>17</v>
      </c>
      <c r="I21" s="420">
        <v>11</v>
      </c>
      <c r="J21" s="420"/>
      <c r="K21" s="460">
        <f t="shared" si="18"/>
        <v>28</v>
      </c>
      <c r="L21" s="452">
        <f t="shared" si="19"/>
        <v>4</v>
      </c>
      <c r="M21" s="442">
        <f>K21-'1011Monthly'!K21</f>
        <v>12</v>
      </c>
      <c r="N21" s="421"/>
      <c r="O21" s="416">
        <v>17</v>
      </c>
      <c r="P21" s="420">
        <v>11</v>
      </c>
      <c r="Q21" s="420">
        <v>0</v>
      </c>
      <c r="R21" s="460">
        <v>28</v>
      </c>
      <c r="S21" s="452">
        <f t="shared" si="20"/>
        <v>0</v>
      </c>
      <c r="T21" s="442">
        <f>R21-'1011Monthly'!R21</f>
        <v>10</v>
      </c>
      <c r="U21" s="421"/>
      <c r="V21" s="416">
        <v>17</v>
      </c>
      <c r="W21" s="420">
        <v>11</v>
      </c>
      <c r="X21" s="420">
        <v>0</v>
      </c>
      <c r="Y21" s="456">
        <f t="shared" si="0"/>
        <v>28</v>
      </c>
      <c r="Z21" s="452">
        <f t="shared" si="1"/>
        <v>0</v>
      </c>
      <c r="AA21" s="447">
        <f t="shared" si="2"/>
        <v>4</v>
      </c>
      <c r="AB21" s="442">
        <f>Y21-'1011Monthly'!Z21</f>
        <v>10</v>
      </c>
      <c r="AC21" s="421"/>
      <c r="AD21" s="416">
        <v>17</v>
      </c>
      <c r="AE21" s="420">
        <v>11</v>
      </c>
      <c r="AF21" s="420">
        <v>0</v>
      </c>
      <c r="AG21" s="456">
        <v>28</v>
      </c>
      <c r="AH21" s="419">
        <f t="shared" si="3"/>
        <v>0</v>
      </c>
      <c r="AI21" s="447">
        <f t="shared" si="4"/>
        <v>4</v>
      </c>
      <c r="AJ21" s="442">
        <f>AG21-'1011Monthly'!AH21</f>
        <v>10</v>
      </c>
      <c r="AK21" s="421"/>
      <c r="AL21" s="416">
        <v>17</v>
      </c>
      <c r="AM21" s="420">
        <v>11</v>
      </c>
      <c r="AN21" s="420">
        <v>0</v>
      </c>
      <c r="AO21" s="456">
        <v>28</v>
      </c>
      <c r="AP21" s="419">
        <f t="shared" si="5"/>
        <v>0</v>
      </c>
      <c r="AQ21" s="447">
        <f t="shared" si="6"/>
        <v>4</v>
      </c>
      <c r="AR21" s="442">
        <f>AO21-'1011Monthly'!AP21</f>
        <v>10</v>
      </c>
      <c r="AS21" s="421"/>
      <c r="AT21" s="416">
        <v>17</v>
      </c>
      <c r="AU21" s="420">
        <v>11</v>
      </c>
      <c r="AV21" s="420">
        <v>0</v>
      </c>
      <c r="AW21" s="456">
        <v>28</v>
      </c>
      <c r="AX21" s="419">
        <f t="shared" si="7"/>
        <v>0</v>
      </c>
      <c r="AY21" s="447">
        <f t="shared" si="8"/>
        <v>4</v>
      </c>
      <c r="AZ21" s="442">
        <f>AW21-'1011Monthly'!AX21</f>
        <v>10</v>
      </c>
      <c r="BA21" s="421"/>
      <c r="BB21" s="416">
        <v>16</v>
      </c>
      <c r="BC21" s="420">
        <v>11</v>
      </c>
      <c r="BD21" s="420">
        <v>0</v>
      </c>
      <c r="BE21" s="456">
        <v>27</v>
      </c>
      <c r="BF21" s="419">
        <f t="shared" si="9"/>
        <v>-1</v>
      </c>
      <c r="BG21" s="447">
        <f t="shared" si="10"/>
        <v>3</v>
      </c>
      <c r="BH21" s="442">
        <f>BE21-'1011Monthly'!BF21</f>
        <v>10</v>
      </c>
      <c r="BI21" s="421"/>
      <c r="BJ21" s="416">
        <v>16</v>
      </c>
      <c r="BK21" s="420">
        <v>11</v>
      </c>
      <c r="BL21" s="420">
        <v>0</v>
      </c>
      <c r="BM21" s="456">
        <v>27</v>
      </c>
      <c r="BN21" s="419">
        <f t="shared" si="11"/>
        <v>0</v>
      </c>
      <c r="BO21" s="447">
        <f t="shared" si="12"/>
        <v>3</v>
      </c>
      <c r="BP21" s="442">
        <f>BM21-'1011Monthly'!BN21</f>
        <v>11</v>
      </c>
      <c r="BQ21" s="421"/>
      <c r="BR21" s="416">
        <v>16</v>
      </c>
      <c r="BS21" s="420">
        <v>11</v>
      </c>
      <c r="BT21" s="420">
        <v>0</v>
      </c>
      <c r="BU21" s="456">
        <v>27</v>
      </c>
      <c r="BV21" s="419">
        <f t="shared" si="13"/>
        <v>0</v>
      </c>
      <c r="BW21" s="447">
        <f t="shared" si="14"/>
        <v>3</v>
      </c>
      <c r="BX21" s="442">
        <f>BU21-'1011Monthly'!BV21</f>
        <v>11</v>
      </c>
      <c r="BY21" s="421"/>
      <c r="BZ21" s="416">
        <v>16</v>
      </c>
      <c r="CA21" s="420">
        <v>11</v>
      </c>
      <c r="CB21" s="420">
        <v>0</v>
      </c>
      <c r="CC21" s="456">
        <v>27</v>
      </c>
      <c r="CD21" s="419">
        <f t="shared" si="15"/>
        <v>0</v>
      </c>
      <c r="CE21" s="447">
        <f t="shared" si="16"/>
        <v>-1</v>
      </c>
      <c r="CF21" s="442">
        <f>CC21-'1011Monthly'!CD21</f>
        <v>11</v>
      </c>
      <c r="CG21" s="410"/>
    </row>
    <row r="22" spans="1:85">
      <c r="A22" s="415" t="s">
        <v>240</v>
      </c>
      <c r="B22" s="501">
        <v>48</v>
      </c>
      <c r="C22" s="421">
        <v>9</v>
      </c>
      <c r="D22" s="421">
        <v>8</v>
      </c>
      <c r="E22" s="421">
        <v>9</v>
      </c>
      <c r="F22" s="460">
        <f t="shared" si="17"/>
        <v>26</v>
      </c>
      <c r="G22" s="421"/>
      <c r="H22" s="416">
        <v>11</v>
      </c>
      <c r="I22" s="420">
        <v>8</v>
      </c>
      <c r="J22" s="426">
        <v>9</v>
      </c>
      <c r="K22" s="460">
        <f t="shared" si="18"/>
        <v>28</v>
      </c>
      <c r="L22" s="452">
        <f t="shared" si="19"/>
        <v>2</v>
      </c>
      <c r="M22" s="442">
        <f>K22-'1011Monthly'!K22</f>
        <v>0</v>
      </c>
      <c r="N22" s="421"/>
      <c r="O22" s="416">
        <v>11</v>
      </c>
      <c r="P22" s="420">
        <v>8</v>
      </c>
      <c r="Q22" s="426">
        <v>9</v>
      </c>
      <c r="R22" s="460">
        <v>28</v>
      </c>
      <c r="S22" s="452">
        <f t="shared" si="20"/>
        <v>0</v>
      </c>
      <c r="T22" s="442">
        <f>R22-'1011Monthly'!R22</f>
        <v>-1</v>
      </c>
      <c r="U22" s="421"/>
      <c r="V22" s="416">
        <v>11</v>
      </c>
      <c r="W22" s="420">
        <v>8</v>
      </c>
      <c r="X22" s="426">
        <v>9</v>
      </c>
      <c r="Y22" s="456">
        <f t="shared" si="0"/>
        <v>28</v>
      </c>
      <c r="Z22" s="452">
        <f t="shared" si="1"/>
        <v>0</v>
      </c>
      <c r="AA22" s="447">
        <f t="shared" si="2"/>
        <v>2</v>
      </c>
      <c r="AB22" s="442">
        <f>Y22-'1011Monthly'!Z22</f>
        <v>-2</v>
      </c>
      <c r="AC22" s="421"/>
      <c r="AD22" s="416">
        <v>12</v>
      </c>
      <c r="AE22" s="420">
        <v>8</v>
      </c>
      <c r="AF22" s="426">
        <v>9</v>
      </c>
      <c r="AG22" s="456">
        <v>29</v>
      </c>
      <c r="AH22" s="419">
        <f t="shared" si="3"/>
        <v>1</v>
      </c>
      <c r="AI22" s="447">
        <f t="shared" si="4"/>
        <v>3</v>
      </c>
      <c r="AJ22" s="442">
        <f>AG22-'1011Monthly'!AH22</f>
        <v>0</v>
      </c>
      <c r="AK22" s="421"/>
      <c r="AL22" s="416">
        <v>13</v>
      </c>
      <c r="AM22" s="420">
        <v>8</v>
      </c>
      <c r="AN22" s="426">
        <v>9</v>
      </c>
      <c r="AO22" s="456">
        <v>30</v>
      </c>
      <c r="AP22" s="419">
        <f t="shared" si="5"/>
        <v>1</v>
      </c>
      <c r="AQ22" s="447">
        <f t="shared" si="6"/>
        <v>4</v>
      </c>
      <c r="AR22" s="442">
        <f>AO22-'1011Monthly'!AP22</f>
        <v>1</v>
      </c>
      <c r="AS22" s="421"/>
      <c r="AT22" s="416">
        <v>13</v>
      </c>
      <c r="AU22" s="420">
        <v>7</v>
      </c>
      <c r="AV22" s="426">
        <v>8</v>
      </c>
      <c r="AW22" s="456">
        <v>28</v>
      </c>
      <c r="AX22" s="419">
        <f t="shared" si="7"/>
        <v>-2</v>
      </c>
      <c r="AY22" s="484">
        <f t="shared" si="8"/>
        <v>2</v>
      </c>
      <c r="AZ22" s="442">
        <f>AW22-'1011Monthly'!AX22</f>
        <v>-1</v>
      </c>
      <c r="BA22" s="485"/>
      <c r="BB22" s="416">
        <v>13</v>
      </c>
      <c r="BC22" s="420">
        <v>7</v>
      </c>
      <c r="BD22" s="426">
        <v>8</v>
      </c>
      <c r="BE22" s="456">
        <v>28</v>
      </c>
      <c r="BF22" s="419">
        <f t="shared" si="9"/>
        <v>0</v>
      </c>
      <c r="BG22" s="447">
        <f t="shared" si="10"/>
        <v>2</v>
      </c>
      <c r="BH22" s="442">
        <f>BE22-'1011Monthly'!BF22</f>
        <v>0</v>
      </c>
      <c r="BI22" s="421"/>
      <c r="BJ22" s="416">
        <v>13</v>
      </c>
      <c r="BK22" s="420">
        <v>7</v>
      </c>
      <c r="BL22" s="426">
        <v>8</v>
      </c>
      <c r="BM22" s="456">
        <v>28</v>
      </c>
      <c r="BN22" s="419">
        <f t="shared" si="11"/>
        <v>0</v>
      </c>
      <c r="BO22" s="447">
        <f t="shared" si="12"/>
        <v>2</v>
      </c>
      <c r="BP22" s="442">
        <f>BM22-'1011Monthly'!BN22</f>
        <v>1</v>
      </c>
      <c r="BQ22" s="421"/>
      <c r="BR22" s="416">
        <v>13</v>
      </c>
      <c r="BS22" s="420">
        <v>7</v>
      </c>
      <c r="BT22" s="426">
        <v>8</v>
      </c>
      <c r="BU22" s="456">
        <v>28</v>
      </c>
      <c r="BV22" s="419">
        <f t="shared" si="13"/>
        <v>0</v>
      </c>
      <c r="BW22" s="447">
        <f t="shared" si="14"/>
        <v>2</v>
      </c>
      <c r="BX22" s="442">
        <f>BU22-'1011Monthly'!BV22</f>
        <v>1</v>
      </c>
      <c r="BY22" s="421"/>
      <c r="BZ22" s="416">
        <v>13</v>
      </c>
      <c r="CA22" s="420">
        <v>6</v>
      </c>
      <c r="CB22" s="426">
        <v>8</v>
      </c>
      <c r="CC22" s="456">
        <v>27</v>
      </c>
      <c r="CD22" s="419">
        <f t="shared" si="15"/>
        <v>-1</v>
      </c>
      <c r="CE22" s="447">
        <f t="shared" si="16"/>
        <v>-1</v>
      </c>
      <c r="CF22" s="442">
        <f>CC22-'1011Monthly'!CD22</f>
        <v>0</v>
      </c>
      <c r="CG22" s="410"/>
    </row>
    <row r="23" spans="1:85">
      <c r="A23" s="415" t="s">
        <v>93</v>
      </c>
      <c r="B23" s="501">
        <v>48</v>
      </c>
      <c r="C23" s="427">
        <v>18</v>
      </c>
      <c r="D23" s="427">
        <v>23</v>
      </c>
      <c r="E23" s="427">
        <v>0</v>
      </c>
      <c r="F23" s="461">
        <f t="shared" si="17"/>
        <v>41</v>
      </c>
      <c r="G23" s="421"/>
      <c r="H23" s="416">
        <v>23</v>
      </c>
      <c r="I23" s="424">
        <v>20</v>
      </c>
      <c r="J23" s="426"/>
      <c r="K23" s="460">
        <f t="shared" si="18"/>
        <v>43</v>
      </c>
      <c r="L23" s="452">
        <f t="shared" si="19"/>
        <v>2</v>
      </c>
      <c r="M23" s="442">
        <f>K23-'1011Monthly'!K23</f>
        <v>3</v>
      </c>
      <c r="N23" s="421"/>
      <c r="O23" s="416">
        <v>23</v>
      </c>
      <c r="P23" s="424">
        <v>20</v>
      </c>
      <c r="Q23" s="426">
        <v>0</v>
      </c>
      <c r="R23" s="461">
        <v>43</v>
      </c>
      <c r="S23" s="453">
        <f t="shared" si="20"/>
        <v>0</v>
      </c>
      <c r="T23" s="442">
        <f>R23-'1011Monthly'!R23</f>
        <v>5</v>
      </c>
      <c r="U23" s="421"/>
      <c r="V23" s="416">
        <v>23</v>
      </c>
      <c r="W23" s="424">
        <v>20</v>
      </c>
      <c r="X23" s="426">
        <v>0</v>
      </c>
      <c r="Y23" s="457">
        <f t="shared" si="0"/>
        <v>43</v>
      </c>
      <c r="Z23" s="453">
        <f t="shared" si="1"/>
        <v>0</v>
      </c>
      <c r="AA23" s="448">
        <f t="shared" si="2"/>
        <v>2</v>
      </c>
      <c r="AB23" s="442">
        <f>Y23-'1011Monthly'!Z23</f>
        <v>5</v>
      </c>
      <c r="AC23" s="421"/>
      <c r="AD23" s="416">
        <v>22</v>
      </c>
      <c r="AE23" s="424">
        <v>20</v>
      </c>
      <c r="AF23" s="426">
        <v>0</v>
      </c>
      <c r="AG23" s="457">
        <v>42</v>
      </c>
      <c r="AH23" s="425">
        <f t="shared" si="3"/>
        <v>-1</v>
      </c>
      <c r="AI23" s="448">
        <f t="shared" si="4"/>
        <v>1</v>
      </c>
      <c r="AJ23" s="442">
        <f>AG23-'1011Monthly'!AH23</f>
        <v>5</v>
      </c>
      <c r="AK23" s="421"/>
      <c r="AL23" s="416">
        <v>22</v>
      </c>
      <c r="AM23" s="424">
        <v>19</v>
      </c>
      <c r="AN23" s="426">
        <v>0</v>
      </c>
      <c r="AO23" s="457">
        <v>41</v>
      </c>
      <c r="AP23" s="425">
        <f t="shared" si="5"/>
        <v>-1</v>
      </c>
      <c r="AQ23" s="448">
        <f t="shared" si="6"/>
        <v>0</v>
      </c>
      <c r="AR23" s="442">
        <f>AO23-'1011Monthly'!AP23</f>
        <v>4</v>
      </c>
      <c r="AS23" s="421"/>
      <c r="AT23" s="416">
        <v>21</v>
      </c>
      <c r="AU23" s="424">
        <v>19</v>
      </c>
      <c r="AV23" s="426">
        <v>0</v>
      </c>
      <c r="AW23" s="457">
        <v>40</v>
      </c>
      <c r="AX23" s="425">
        <f t="shared" si="7"/>
        <v>-1</v>
      </c>
      <c r="AY23" s="448">
        <f t="shared" si="8"/>
        <v>-1</v>
      </c>
      <c r="AZ23" s="442">
        <f>AW23-'1011Monthly'!AX23</f>
        <v>6</v>
      </c>
      <c r="BA23" s="421"/>
      <c r="BB23" s="416">
        <v>21</v>
      </c>
      <c r="BC23" s="424">
        <v>19</v>
      </c>
      <c r="BD23" s="426">
        <v>0</v>
      </c>
      <c r="BE23" s="457">
        <v>40</v>
      </c>
      <c r="BF23" s="425">
        <f t="shared" si="9"/>
        <v>0</v>
      </c>
      <c r="BG23" s="448">
        <f t="shared" si="10"/>
        <v>-1</v>
      </c>
      <c r="BH23" s="442">
        <f>BE23-'1011Monthly'!BF23</f>
        <v>6</v>
      </c>
      <c r="BI23" s="421"/>
      <c r="BJ23" s="416">
        <v>21</v>
      </c>
      <c r="BK23" s="424">
        <v>18</v>
      </c>
      <c r="BL23" s="426">
        <v>0</v>
      </c>
      <c r="BM23" s="457">
        <v>39</v>
      </c>
      <c r="BN23" s="425">
        <f t="shared" si="11"/>
        <v>-1</v>
      </c>
      <c r="BO23" s="448">
        <f t="shared" si="12"/>
        <v>-2</v>
      </c>
      <c r="BP23" s="442">
        <f>BM23-'1011Monthly'!BN23</f>
        <v>6</v>
      </c>
      <c r="BQ23" s="421"/>
      <c r="BR23" s="416">
        <v>21</v>
      </c>
      <c r="BS23" s="424">
        <v>18</v>
      </c>
      <c r="BT23" s="426">
        <v>0</v>
      </c>
      <c r="BU23" s="457">
        <v>39</v>
      </c>
      <c r="BV23" s="425">
        <f t="shared" si="13"/>
        <v>0</v>
      </c>
      <c r="BW23" s="448">
        <f t="shared" si="14"/>
        <v>-2</v>
      </c>
      <c r="BX23" s="442">
        <f>BU23-'1011Monthly'!BV23</f>
        <v>7</v>
      </c>
      <c r="BY23" s="421"/>
      <c r="BZ23" s="416">
        <v>21</v>
      </c>
      <c r="CA23" s="424">
        <v>18</v>
      </c>
      <c r="CB23" s="426">
        <v>0</v>
      </c>
      <c r="CC23" s="457">
        <v>39</v>
      </c>
      <c r="CD23" s="425">
        <f t="shared" si="15"/>
        <v>0</v>
      </c>
      <c r="CE23" s="448">
        <f t="shared" si="16"/>
        <v>-4</v>
      </c>
      <c r="CF23" s="442">
        <f>CC23-'1011Monthly'!CD23</f>
        <v>7</v>
      </c>
      <c r="CG23" s="410"/>
    </row>
    <row r="24" spans="1:85" ht="14.4" thickBot="1">
      <c r="A24" s="428" t="s">
        <v>110</v>
      </c>
      <c r="B24" s="503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464">
        <f t="shared" si="21"/>
        <v>796</v>
      </c>
      <c r="G24" s="421"/>
      <c r="H24" s="467">
        <f>SUM(H5:H23)</f>
        <v>353</v>
      </c>
      <c r="I24" s="430">
        <f t="shared" si="21"/>
        <v>268</v>
      </c>
      <c r="J24" s="430">
        <f t="shared" si="21"/>
        <v>159</v>
      </c>
      <c r="K24" s="458">
        <f>SUM(H24:J24)</f>
        <v>780</v>
      </c>
      <c r="L24" s="454">
        <f t="shared" si="19"/>
        <v>-16</v>
      </c>
      <c r="M24" s="489">
        <f>K24-'1011Monthly'!K24</f>
        <v>39</v>
      </c>
      <c r="N24" s="471"/>
      <c r="O24" s="430">
        <f>SUM(O5:O23)</f>
        <v>349</v>
      </c>
      <c r="P24" s="430">
        <f>SUM(P5:P23)</f>
        <v>264</v>
      </c>
      <c r="Q24" s="430">
        <f>SUM(Q5:Q23)</f>
        <v>159</v>
      </c>
      <c r="R24" s="458">
        <f>SUM(R5:R23)</f>
        <v>772</v>
      </c>
      <c r="S24" s="454">
        <f>R24-K24</f>
        <v>-8</v>
      </c>
      <c r="T24" s="489">
        <f>R24-'1011Monthly'!R24</f>
        <v>41</v>
      </c>
      <c r="U24" s="471"/>
      <c r="V24" s="430">
        <f>SUM(V5:V23)</f>
        <v>346</v>
      </c>
      <c r="W24" s="430">
        <f>SUM(W5:W23)</f>
        <v>263</v>
      </c>
      <c r="X24" s="430">
        <f>SUM(X5:X23)</f>
        <v>158</v>
      </c>
      <c r="Y24" s="458">
        <f>SUM(Y5:Y23)</f>
        <v>767</v>
      </c>
      <c r="Z24" s="454">
        <f t="shared" si="1"/>
        <v>-5</v>
      </c>
      <c r="AA24" s="449">
        <f t="shared" si="2"/>
        <v>-29</v>
      </c>
      <c r="AB24" s="489">
        <f>Y24-'1011Monthly'!Z24</f>
        <v>39</v>
      </c>
      <c r="AC24" s="471"/>
      <c r="AD24" s="430">
        <f>SUM(AD5:AD23)</f>
        <v>343</v>
      </c>
      <c r="AE24" s="430">
        <f>SUM(AE5:AE23)</f>
        <v>262</v>
      </c>
      <c r="AF24" s="430">
        <f>SUM(AF5:AF23)</f>
        <v>158</v>
      </c>
      <c r="AG24" s="458">
        <f>SUM(AG5:AG23)</f>
        <v>763</v>
      </c>
      <c r="AH24" s="431">
        <f t="shared" si="3"/>
        <v>-4</v>
      </c>
      <c r="AI24" s="449">
        <f t="shared" si="4"/>
        <v>-33</v>
      </c>
      <c r="AJ24" s="489">
        <f>AG24-'1011Monthly'!AH24</f>
        <v>37</v>
      </c>
      <c r="AK24" s="471"/>
      <c r="AL24" s="430">
        <f>SUM(AL5:AL23)</f>
        <v>349</v>
      </c>
      <c r="AM24" s="430">
        <f>SUM(AM5:AM23)</f>
        <v>258</v>
      </c>
      <c r="AN24" s="430">
        <f>SUM(AN5:AN23)</f>
        <v>157</v>
      </c>
      <c r="AO24" s="458">
        <f>SUM(AO5:AO23)</f>
        <v>764</v>
      </c>
      <c r="AP24" s="431">
        <f t="shared" si="5"/>
        <v>1</v>
      </c>
      <c r="AQ24" s="449">
        <f t="shared" si="6"/>
        <v>-32</v>
      </c>
      <c r="AR24" s="489">
        <f>AO24-'1011Monthly'!AP24</f>
        <v>41</v>
      </c>
      <c r="AS24" s="471"/>
      <c r="AT24" s="430">
        <f>SUM(AT5:AT23)</f>
        <v>347</v>
      </c>
      <c r="AU24" s="430">
        <f>SUM(AU5:AU23)</f>
        <v>252</v>
      </c>
      <c r="AV24" s="430">
        <f>SUM(AV5:AV23)</f>
        <v>157</v>
      </c>
      <c r="AW24" s="458">
        <f>SUM(AW5:AW23)</f>
        <v>756</v>
      </c>
      <c r="AX24" s="431">
        <f t="shared" si="7"/>
        <v>-8</v>
      </c>
      <c r="AY24" s="449">
        <f t="shared" si="8"/>
        <v>-40</v>
      </c>
      <c r="AZ24" s="489">
        <f>AW24-'1011Monthly'!AX24</f>
        <v>51</v>
      </c>
      <c r="BA24" s="471"/>
      <c r="BB24" s="430">
        <f>SUM(BB5:BB23)</f>
        <v>348</v>
      </c>
      <c r="BC24" s="430">
        <f>SUM(BC5:BC23)</f>
        <v>250</v>
      </c>
      <c r="BD24" s="430">
        <f>SUM(BD5:BD23)</f>
        <v>157</v>
      </c>
      <c r="BE24" s="458">
        <v>755</v>
      </c>
      <c r="BF24" s="431">
        <f t="shared" si="9"/>
        <v>-1</v>
      </c>
      <c r="BG24" s="449">
        <f t="shared" si="10"/>
        <v>-41</v>
      </c>
      <c r="BH24" s="489">
        <f>BE24-'1011Monthly'!BF24</f>
        <v>51</v>
      </c>
      <c r="BI24" s="471"/>
      <c r="BJ24" s="430">
        <f>SUM(BJ5:BJ23)</f>
        <v>347</v>
      </c>
      <c r="BK24" s="430">
        <f>SUM(BK5:BK23)</f>
        <v>246</v>
      </c>
      <c r="BL24" s="430">
        <f>SUM(BL5:BL23)</f>
        <v>157</v>
      </c>
      <c r="BM24" s="458">
        <f>SUM(BM5:BM23)</f>
        <v>750</v>
      </c>
      <c r="BN24" s="431">
        <f t="shared" si="11"/>
        <v>-5</v>
      </c>
      <c r="BO24" s="449">
        <f t="shared" si="12"/>
        <v>-46</v>
      </c>
      <c r="BP24" s="489">
        <f>BM24-'1011Monthly'!BN24</f>
        <v>53</v>
      </c>
      <c r="BQ24" s="471"/>
      <c r="BR24" s="430">
        <f>SUM(BR5:BR23)</f>
        <v>345</v>
      </c>
      <c r="BS24" s="430">
        <f>SUM(BS5:BS23)</f>
        <v>245</v>
      </c>
      <c r="BT24" s="430">
        <f>SUM(BT5:BT23)</f>
        <v>157</v>
      </c>
      <c r="BU24" s="458">
        <f>SUM(BU5:BU23)</f>
        <v>747</v>
      </c>
      <c r="BV24" s="431">
        <f t="shared" si="13"/>
        <v>-3</v>
      </c>
      <c r="BW24" s="449">
        <f t="shared" si="14"/>
        <v>-49</v>
      </c>
      <c r="BX24" s="489">
        <f>BU24-'1011Monthly'!BV24</f>
        <v>53</v>
      </c>
      <c r="BY24" s="471"/>
      <c r="BZ24" s="430">
        <v>345</v>
      </c>
      <c r="CA24" s="430">
        <v>243</v>
      </c>
      <c r="CB24" s="430">
        <v>156</v>
      </c>
      <c r="CC24" s="458">
        <v>744</v>
      </c>
      <c r="CD24" s="431">
        <f t="shared" si="15"/>
        <v>-3</v>
      </c>
      <c r="CE24" s="449">
        <f t="shared" si="16"/>
        <v>-36</v>
      </c>
      <c r="CF24" s="489">
        <f>CC24-'1011Monthly'!CD24</f>
        <v>50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57"/>
      <c r="D26" s="642"/>
      <c r="E26" s="642"/>
      <c r="F26" s="642"/>
      <c r="G26" s="472"/>
      <c r="H26" s="643">
        <v>40808</v>
      </c>
      <c r="I26" s="643"/>
      <c r="J26" s="643"/>
      <c r="K26" s="643"/>
      <c r="L26" s="643"/>
      <c r="M26" s="644"/>
      <c r="N26" s="472"/>
      <c r="O26" s="631" t="s">
        <v>261</v>
      </c>
      <c r="P26" s="632"/>
      <c r="Q26" s="632"/>
      <c r="R26" s="632"/>
      <c r="S26" s="632"/>
      <c r="T26" s="633"/>
      <c r="U26" s="472"/>
      <c r="V26" s="634" t="s">
        <v>262</v>
      </c>
      <c r="W26" s="635"/>
      <c r="X26" s="635"/>
      <c r="Y26" s="635"/>
      <c r="Z26" s="635"/>
      <c r="AA26" s="635"/>
      <c r="AB26" s="636"/>
      <c r="AC26" s="472"/>
      <c r="AD26" s="631" t="s">
        <v>263</v>
      </c>
      <c r="AE26" s="632"/>
      <c r="AF26" s="632"/>
      <c r="AG26" s="632"/>
      <c r="AH26" s="632"/>
      <c r="AI26" s="632"/>
      <c r="AJ26" s="633"/>
      <c r="AK26" s="472"/>
      <c r="AL26" s="634" t="s">
        <v>264</v>
      </c>
      <c r="AM26" s="635"/>
      <c r="AN26" s="635"/>
      <c r="AO26" s="635"/>
      <c r="AP26" s="635"/>
      <c r="AQ26" s="635"/>
      <c r="AR26" s="636"/>
      <c r="AS26" s="472"/>
      <c r="AT26" s="631" t="s">
        <v>265</v>
      </c>
      <c r="AU26" s="632"/>
      <c r="AV26" s="632"/>
      <c r="AW26" s="632"/>
      <c r="AX26" s="632"/>
      <c r="AY26" s="632"/>
      <c r="AZ26" s="633"/>
      <c r="BA26" s="472"/>
      <c r="BB26" s="634" t="s">
        <v>266</v>
      </c>
      <c r="BC26" s="635"/>
      <c r="BD26" s="635"/>
      <c r="BE26" s="635"/>
      <c r="BF26" s="635"/>
      <c r="BG26" s="635"/>
      <c r="BH26" s="636"/>
      <c r="BI26" s="472"/>
      <c r="BJ26" s="631" t="s">
        <v>267</v>
      </c>
      <c r="BK26" s="632"/>
      <c r="BL26" s="632"/>
      <c r="BM26" s="632"/>
      <c r="BN26" s="632"/>
      <c r="BO26" s="632"/>
      <c r="BP26" s="633"/>
      <c r="BQ26" s="472"/>
      <c r="BR26" s="634" t="s">
        <v>268</v>
      </c>
      <c r="BS26" s="635"/>
      <c r="BT26" s="635"/>
      <c r="BU26" s="635"/>
      <c r="BV26" s="635"/>
      <c r="BW26" s="635"/>
      <c r="BX26" s="636"/>
      <c r="BY26" s="472"/>
      <c r="BZ26" s="631" t="s">
        <v>269</v>
      </c>
      <c r="CA26" s="632"/>
      <c r="CB26" s="632"/>
      <c r="CC26" s="632"/>
      <c r="CD26" s="632"/>
      <c r="CE26" s="632"/>
      <c r="CF26" s="633"/>
      <c r="CG26" s="410"/>
    </row>
    <row r="27" spans="1:85" ht="12.75" customHeight="1">
      <c r="A27" s="637" t="s">
        <v>74</v>
      </c>
      <c r="B27" s="499"/>
      <c r="C27" s="639" t="s">
        <v>76</v>
      </c>
      <c r="D27" s="640"/>
      <c r="E27" s="640"/>
      <c r="F27" s="497"/>
      <c r="G27" s="495"/>
      <c r="H27" s="627" t="s">
        <v>76</v>
      </c>
      <c r="I27" s="627"/>
      <c r="J27" s="628"/>
      <c r="K27" s="624" t="s">
        <v>13</v>
      </c>
      <c r="L27" s="629" t="s">
        <v>120</v>
      </c>
      <c r="M27" s="622" t="s">
        <v>221</v>
      </c>
      <c r="N27" s="473"/>
      <c r="O27" s="626" t="s">
        <v>76</v>
      </c>
      <c r="P27" s="627"/>
      <c r="Q27" s="628"/>
      <c r="R27" s="624" t="s">
        <v>13</v>
      </c>
      <c r="S27" s="629" t="s">
        <v>120</v>
      </c>
      <c r="T27" s="622" t="s">
        <v>221</v>
      </c>
      <c r="U27" s="473"/>
      <c r="V27" s="626" t="s">
        <v>76</v>
      </c>
      <c r="W27" s="627"/>
      <c r="X27" s="628"/>
      <c r="Y27" s="624" t="s">
        <v>13</v>
      </c>
      <c r="Z27" s="629" t="s">
        <v>120</v>
      </c>
      <c r="AA27" s="620" t="s">
        <v>121</v>
      </c>
      <c r="AB27" s="622" t="s">
        <v>221</v>
      </c>
      <c r="AC27" s="473"/>
      <c r="AD27" s="626" t="s">
        <v>76</v>
      </c>
      <c r="AE27" s="627"/>
      <c r="AF27" s="628"/>
      <c r="AG27" s="624" t="s">
        <v>13</v>
      </c>
      <c r="AH27" s="610" t="s">
        <v>120</v>
      </c>
      <c r="AI27" s="620" t="s">
        <v>121</v>
      </c>
      <c r="AJ27" s="622" t="s">
        <v>221</v>
      </c>
      <c r="AK27" s="473"/>
      <c r="AL27" s="626" t="s">
        <v>76</v>
      </c>
      <c r="AM27" s="627"/>
      <c r="AN27" s="628"/>
      <c r="AO27" s="624" t="s">
        <v>13</v>
      </c>
      <c r="AP27" s="610" t="s">
        <v>120</v>
      </c>
      <c r="AQ27" s="620" t="s">
        <v>121</v>
      </c>
      <c r="AR27" s="622" t="s">
        <v>221</v>
      </c>
      <c r="AS27" s="473"/>
      <c r="AT27" s="626" t="s">
        <v>76</v>
      </c>
      <c r="AU27" s="627"/>
      <c r="AV27" s="628"/>
      <c r="AW27" s="624" t="s">
        <v>13</v>
      </c>
      <c r="AX27" s="610" t="s">
        <v>120</v>
      </c>
      <c r="AY27" s="620" t="s">
        <v>121</v>
      </c>
      <c r="AZ27" s="622" t="s">
        <v>221</v>
      </c>
      <c r="BA27" s="473"/>
      <c r="BB27" s="626" t="s">
        <v>76</v>
      </c>
      <c r="BC27" s="627"/>
      <c r="BD27" s="628"/>
      <c r="BE27" s="624" t="s">
        <v>13</v>
      </c>
      <c r="BF27" s="610" t="s">
        <v>120</v>
      </c>
      <c r="BG27" s="620" t="s">
        <v>121</v>
      </c>
      <c r="BH27" s="622" t="s">
        <v>221</v>
      </c>
      <c r="BI27" s="473"/>
      <c r="BJ27" s="626" t="s">
        <v>76</v>
      </c>
      <c r="BK27" s="627"/>
      <c r="BL27" s="628"/>
      <c r="BM27" s="624" t="s">
        <v>13</v>
      </c>
      <c r="BN27" s="610" t="s">
        <v>120</v>
      </c>
      <c r="BO27" s="620" t="s">
        <v>121</v>
      </c>
      <c r="BP27" s="622" t="s">
        <v>221</v>
      </c>
      <c r="BQ27" s="473"/>
      <c r="BR27" s="626" t="s">
        <v>76</v>
      </c>
      <c r="BS27" s="627"/>
      <c r="BT27" s="628"/>
      <c r="BU27" s="624" t="s">
        <v>13</v>
      </c>
      <c r="BV27" s="610" t="s">
        <v>120</v>
      </c>
      <c r="BW27" s="620" t="s">
        <v>121</v>
      </c>
      <c r="BX27" s="622" t="s">
        <v>221</v>
      </c>
      <c r="BY27" s="473"/>
      <c r="BZ27" s="626" t="s">
        <v>76</v>
      </c>
      <c r="CA27" s="627"/>
      <c r="CB27" s="628"/>
      <c r="CC27" s="624" t="s">
        <v>13</v>
      </c>
      <c r="CD27" s="610" t="s">
        <v>120</v>
      </c>
      <c r="CE27" s="620" t="s">
        <v>121</v>
      </c>
      <c r="CF27" s="622" t="s">
        <v>221</v>
      </c>
      <c r="CG27" s="410"/>
    </row>
    <row r="28" spans="1:85">
      <c r="A28" s="638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25" t="s">
        <v>13</v>
      </c>
      <c r="L28" s="630"/>
      <c r="M28" s="623"/>
      <c r="N28" s="474"/>
      <c r="O28" s="412" t="s">
        <v>71</v>
      </c>
      <c r="P28" s="412" t="s">
        <v>72</v>
      </c>
      <c r="Q28" s="412" t="s">
        <v>73</v>
      </c>
      <c r="R28" s="625" t="s">
        <v>13</v>
      </c>
      <c r="S28" s="630"/>
      <c r="T28" s="623"/>
      <c r="U28" s="474"/>
      <c r="V28" s="412" t="s">
        <v>71</v>
      </c>
      <c r="W28" s="412" t="s">
        <v>72</v>
      </c>
      <c r="X28" s="412" t="s">
        <v>73</v>
      </c>
      <c r="Y28" s="625" t="s">
        <v>13</v>
      </c>
      <c r="Z28" s="630"/>
      <c r="AA28" s="621"/>
      <c r="AB28" s="623"/>
      <c r="AC28" s="474"/>
      <c r="AD28" s="412" t="s">
        <v>71</v>
      </c>
      <c r="AE28" s="412" t="s">
        <v>72</v>
      </c>
      <c r="AF28" s="412" t="s">
        <v>73</v>
      </c>
      <c r="AG28" s="625" t="s">
        <v>13</v>
      </c>
      <c r="AH28" s="611"/>
      <c r="AI28" s="621"/>
      <c r="AJ28" s="623"/>
      <c r="AK28" s="474"/>
      <c r="AL28" s="412" t="s">
        <v>71</v>
      </c>
      <c r="AM28" s="412" t="s">
        <v>72</v>
      </c>
      <c r="AN28" s="412" t="s">
        <v>73</v>
      </c>
      <c r="AO28" s="625" t="s">
        <v>13</v>
      </c>
      <c r="AP28" s="611"/>
      <c r="AQ28" s="621"/>
      <c r="AR28" s="623"/>
      <c r="AS28" s="474"/>
      <c r="AT28" s="412" t="s">
        <v>71</v>
      </c>
      <c r="AU28" s="412" t="s">
        <v>72</v>
      </c>
      <c r="AV28" s="412" t="s">
        <v>73</v>
      </c>
      <c r="AW28" s="625" t="s">
        <v>13</v>
      </c>
      <c r="AX28" s="611"/>
      <c r="AY28" s="621"/>
      <c r="AZ28" s="623"/>
      <c r="BA28" s="474"/>
      <c r="BB28" s="412" t="s">
        <v>71</v>
      </c>
      <c r="BC28" s="412" t="s">
        <v>72</v>
      </c>
      <c r="BD28" s="412" t="s">
        <v>73</v>
      </c>
      <c r="BE28" s="625" t="s">
        <v>13</v>
      </c>
      <c r="BF28" s="611"/>
      <c r="BG28" s="621"/>
      <c r="BH28" s="623"/>
      <c r="BI28" s="474"/>
      <c r="BJ28" s="412" t="s">
        <v>71</v>
      </c>
      <c r="BK28" s="412" t="s">
        <v>72</v>
      </c>
      <c r="BL28" s="412" t="s">
        <v>73</v>
      </c>
      <c r="BM28" s="625" t="s">
        <v>13</v>
      </c>
      <c r="BN28" s="611"/>
      <c r="BO28" s="621"/>
      <c r="BP28" s="623"/>
      <c r="BQ28" s="474"/>
      <c r="BR28" s="412" t="s">
        <v>71</v>
      </c>
      <c r="BS28" s="412" t="s">
        <v>72</v>
      </c>
      <c r="BT28" s="412" t="s">
        <v>73</v>
      </c>
      <c r="BU28" s="625" t="s">
        <v>13</v>
      </c>
      <c r="BV28" s="611"/>
      <c r="BW28" s="621"/>
      <c r="BX28" s="623"/>
      <c r="BY28" s="474"/>
      <c r="BZ28" s="412" t="s">
        <v>71</v>
      </c>
      <c r="CA28" s="412" t="s">
        <v>72</v>
      </c>
      <c r="CB28" s="412" t="s">
        <v>73</v>
      </c>
      <c r="CC28" s="625" t="s">
        <v>13</v>
      </c>
      <c r="CD28" s="611"/>
      <c r="CE28" s="621"/>
      <c r="CF28" s="623"/>
      <c r="CG28" s="433"/>
    </row>
    <row r="29" spans="1:85">
      <c r="A29" s="414" t="s">
        <v>2</v>
      </c>
      <c r="B29" s="504">
        <f>$B$24*B44</f>
        <v>73.158321071769976</v>
      </c>
      <c r="C29" s="414">
        <v>12</v>
      </c>
      <c r="D29" s="414">
        <v>12</v>
      </c>
      <c r="E29" s="490">
        <v>6</v>
      </c>
      <c r="F29" s="456">
        <f>SUM(C29:E29)</f>
        <v>30</v>
      </c>
      <c r="G29" s="485"/>
      <c r="H29" s="437">
        <v>13</v>
      </c>
      <c r="I29" s="417">
        <v>10</v>
      </c>
      <c r="J29" s="417">
        <v>6</v>
      </c>
      <c r="K29" s="455">
        <f>SUM(H29:J29)</f>
        <v>29</v>
      </c>
      <c r="L29" s="451">
        <f t="shared" ref="L29:L40" si="22">K29-F29</f>
        <v>-1</v>
      </c>
      <c r="M29" s="442">
        <f>K29-'1011Monthly'!K28</f>
        <v>1</v>
      </c>
      <c r="N29" s="421"/>
      <c r="O29" s="417">
        <v>12</v>
      </c>
      <c r="P29" s="417">
        <v>10</v>
      </c>
      <c r="Q29" s="417">
        <v>6</v>
      </c>
      <c r="R29" s="455">
        <v>28</v>
      </c>
      <c r="S29" s="451">
        <f>R29-K29</f>
        <v>-1</v>
      </c>
      <c r="T29" s="442">
        <f>R29-'1011Monthly'!R28</f>
        <v>0</v>
      </c>
      <c r="U29" s="421"/>
      <c r="V29" s="417">
        <v>12</v>
      </c>
      <c r="W29" s="417">
        <v>10</v>
      </c>
      <c r="X29" s="417">
        <v>6</v>
      </c>
      <c r="Y29" s="459">
        <v>28</v>
      </c>
      <c r="Z29" s="451">
        <f t="shared" ref="Z29:Z40" si="23">Y29-R29</f>
        <v>0</v>
      </c>
      <c r="AA29" s="447">
        <f t="shared" ref="AA29:AA40" si="24">Y29-$F29</f>
        <v>-2</v>
      </c>
      <c r="AB29" s="442">
        <f>Y29-'1011Monthly'!Z28</f>
        <v>1</v>
      </c>
      <c r="AC29" s="421"/>
      <c r="AD29" s="417">
        <v>15</v>
      </c>
      <c r="AE29" s="417">
        <v>10</v>
      </c>
      <c r="AF29" s="417">
        <v>6</v>
      </c>
      <c r="AG29" s="459">
        <v>31</v>
      </c>
      <c r="AH29" s="418">
        <f t="shared" ref="AH29:AH40" si="25">AG29-Y29</f>
        <v>3</v>
      </c>
      <c r="AI29" s="447">
        <f t="shared" ref="AI29:AI40" si="26">AG29-$F29</f>
        <v>1</v>
      </c>
      <c r="AJ29" s="442">
        <f>AG29-'1011Monthly'!AH28</f>
        <v>4</v>
      </c>
      <c r="AK29" s="421"/>
      <c r="AL29" s="417">
        <v>16</v>
      </c>
      <c r="AM29" s="417">
        <v>10</v>
      </c>
      <c r="AN29" s="417">
        <v>6</v>
      </c>
      <c r="AO29" s="459">
        <v>32</v>
      </c>
      <c r="AP29" s="418">
        <f t="shared" ref="AP29:AP40" si="27">AO29-AG29</f>
        <v>1</v>
      </c>
      <c r="AQ29" s="447">
        <f t="shared" ref="AQ29:AQ40" si="28">AO29-$F29</f>
        <v>2</v>
      </c>
      <c r="AR29" s="442">
        <f>AO29-'1011Monthly'!AP28</f>
        <v>6</v>
      </c>
      <c r="AS29" s="421"/>
      <c r="AT29" s="417">
        <v>16</v>
      </c>
      <c r="AU29" s="417">
        <v>10</v>
      </c>
      <c r="AV29" s="417">
        <v>6</v>
      </c>
      <c r="AW29" s="459">
        <v>32</v>
      </c>
      <c r="AX29" s="418">
        <f t="shared" ref="AX29:AX40" si="29">AW29-AO29</f>
        <v>0</v>
      </c>
      <c r="AY29" s="447">
        <f t="shared" ref="AY29:AY40" si="30">AW29-$F29</f>
        <v>2</v>
      </c>
      <c r="AZ29" s="442">
        <f>AW29-'1011Monthly'!AX28</f>
        <v>5</v>
      </c>
      <c r="BA29" s="421"/>
      <c r="BB29" s="417">
        <v>16</v>
      </c>
      <c r="BC29" s="417">
        <v>10</v>
      </c>
      <c r="BD29" s="417">
        <v>6</v>
      </c>
      <c r="BE29" s="459">
        <v>32</v>
      </c>
      <c r="BF29" s="418">
        <f t="shared" ref="BF29:BF40" si="31">BE29-AW29</f>
        <v>0</v>
      </c>
      <c r="BG29" s="484">
        <f t="shared" ref="BG29:BG40" si="32">BE29-$F29</f>
        <v>2</v>
      </c>
      <c r="BH29" s="442">
        <f>BE29-'1011Monthly'!BF28</f>
        <v>5</v>
      </c>
      <c r="BI29" s="485"/>
      <c r="BJ29" s="417">
        <v>16</v>
      </c>
      <c r="BK29" s="417">
        <v>9</v>
      </c>
      <c r="BL29" s="417">
        <v>6</v>
      </c>
      <c r="BM29" s="459">
        <v>31</v>
      </c>
      <c r="BN29" s="418">
        <f t="shared" ref="BN29:BN40" si="33">BM29-BE29</f>
        <v>-1</v>
      </c>
      <c r="BO29" s="447">
        <f t="shared" ref="BO29:BO40" si="34">BM29-$F29</f>
        <v>1</v>
      </c>
      <c r="BP29" s="442">
        <f>BM29-'1011Monthly'!BN28</f>
        <v>4</v>
      </c>
      <c r="BQ29" s="485"/>
      <c r="BR29" s="417">
        <v>15</v>
      </c>
      <c r="BS29" s="417">
        <v>8</v>
      </c>
      <c r="BT29" s="417">
        <v>6</v>
      </c>
      <c r="BU29" s="459">
        <v>29</v>
      </c>
      <c r="BV29" s="418">
        <f t="shared" ref="BV29:BV40" si="35">BU29-BM29</f>
        <v>-2</v>
      </c>
      <c r="BW29" s="447">
        <f t="shared" ref="BW29:BW40" si="36">BU29-$F29</f>
        <v>-1</v>
      </c>
      <c r="BX29" s="442">
        <f>BU29-'1011Monthly'!BV28</f>
        <v>2</v>
      </c>
      <c r="BY29" s="421"/>
      <c r="BZ29" s="417">
        <v>15</v>
      </c>
      <c r="CA29" s="417">
        <v>8</v>
      </c>
      <c r="CB29" s="417">
        <v>6</v>
      </c>
      <c r="CC29" s="459">
        <v>29</v>
      </c>
      <c r="CD29" s="418">
        <f t="shared" ref="CD29:CD40" si="37">CC29-BU29</f>
        <v>0</v>
      </c>
      <c r="CE29" s="447">
        <f t="shared" ref="CE29:CE40" si="38">CC29-$K29</f>
        <v>0</v>
      </c>
      <c r="CF29" s="442">
        <f>CC29-'1011Monthly'!CD28</f>
        <v>2</v>
      </c>
      <c r="CG29" s="434"/>
    </row>
    <row r="30" spans="1:85">
      <c r="A30" s="415" t="s">
        <v>83</v>
      </c>
      <c r="B30" s="504">
        <f t="shared" ref="B30:B39" si="39">$B$24*B45</f>
        <v>86.062595241462049</v>
      </c>
      <c r="C30" s="415">
        <v>46</v>
      </c>
      <c r="D30" s="415">
        <v>37</v>
      </c>
      <c r="E30" s="491">
        <v>22</v>
      </c>
      <c r="F30" s="456">
        <f t="shared" ref="F30:F39" si="40">SUM(C30:E30)</f>
        <v>105</v>
      </c>
      <c r="G30" s="485"/>
      <c r="H30" s="468">
        <v>40</v>
      </c>
      <c r="I30" s="420">
        <v>35</v>
      </c>
      <c r="J30" s="420">
        <v>23</v>
      </c>
      <c r="K30" s="456">
        <f t="shared" ref="K30:K39" si="41">SUM(H30:J30)</f>
        <v>98</v>
      </c>
      <c r="L30" s="452">
        <f t="shared" si="22"/>
        <v>-7</v>
      </c>
      <c r="M30" s="442">
        <f>K30-'1011Monthly'!K29</f>
        <v>7</v>
      </c>
      <c r="N30" s="421"/>
      <c r="O30" s="420">
        <v>39</v>
      </c>
      <c r="P30" s="420">
        <v>35</v>
      </c>
      <c r="Q30" s="420">
        <v>23</v>
      </c>
      <c r="R30" s="456">
        <v>97</v>
      </c>
      <c r="S30" s="452">
        <f t="shared" ref="S30:S39" si="42">R30-K30</f>
        <v>-1</v>
      </c>
      <c r="T30" s="442">
        <f>R30-'1011Monthly'!R29</f>
        <v>9</v>
      </c>
      <c r="U30" s="421"/>
      <c r="V30" s="420">
        <v>38</v>
      </c>
      <c r="W30" s="420">
        <v>35</v>
      </c>
      <c r="X30" s="420">
        <v>22</v>
      </c>
      <c r="Y30" s="460">
        <v>95</v>
      </c>
      <c r="Z30" s="452">
        <v>1</v>
      </c>
      <c r="AA30" s="447">
        <f t="shared" si="24"/>
        <v>-10</v>
      </c>
      <c r="AB30" s="442">
        <f>Y30-'1011Monthly'!Z29</f>
        <v>6</v>
      </c>
      <c r="AC30" s="421"/>
      <c r="AD30" s="420">
        <v>37</v>
      </c>
      <c r="AE30" s="420">
        <v>35</v>
      </c>
      <c r="AF30" s="420">
        <v>22</v>
      </c>
      <c r="AG30" s="460">
        <v>94</v>
      </c>
      <c r="AH30" s="419">
        <f t="shared" si="25"/>
        <v>-1</v>
      </c>
      <c r="AI30" s="447">
        <f t="shared" si="26"/>
        <v>-11</v>
      </c>
      <c r="AJ30" s="442">
        <f>AG30-'1011Monthly'!AH29</f>
        <v>4</v>
      </c>
      <c r="AK30" s="421"/>
      <c r="AL30" s="420">
        <v>37</v>
      </c>
      <c r="AM30" s="420">
        <v>35</v>
      </c>
      <c r="AN30" s="420">
        <v>22</v>
      </c>
      <c r="AO30" s="460">
        <v>94</v>
      </c>
      <c r="AP30" s="419">
        <f t="shared" si="27"/>
        <v>0</v>
      </c>
      <c r="AQ30" s="447">
        <f t="shared" si="28"/>
        <v>-11</v>
      </c>
      <c r="AR30" s="442">
        <f>AO30-'1011Monthly'!AP29</f>
        <v>4</v>
      </c>
      <c r="AS30" s="421"/>
      <c r="AT30" s="420">
        <v>37</v>
      </c>
      <c r="AU30" s="420">
        <v>35</v>
      </c>
      <c r="AV30" s="420">
        <v>21</v>
      </c>
      <c r="AW30" s="460">
        <v>93</v>
      </c>
      <c r="AX30" s="419">
        <f t="shared" si="29"/>
        <v>-1</v>
      </c>
      <c r="AY30" s="447">
        <f t="shared" si="30"/>
        <v>-12</v>
      </c>
      <c r="AZ30" s="442">
        <f>AW30-'1011Monthly'!AX29</f>
        <v>6</v>
      </c>
      <c r="BA30" s="421"/>
      <c r="BB30" s="420">
        <v>37</v>
      </c>
      <c r="BC30" s="420">
        <v>35</v>
      </c>
      <c r="BD30" s="420">
        <v>21</v>
      </c>
      <c r="BE30" s="460">
        <v>93</v>
      </c>
      <c r="BF30" s="419">
        <f t="shared" si="31"/>
        <v>0</v>
      </c>
      <c r="BG30" s="484">
        <f t="shared" si="32"/>
        <v>-12</v>
      </c>
      <c r="BH30" s="442">
        <f>BE30-'1011Monthly'!BF29</f>
        <v>6</v>
      </c>
      <c r="BI30" s="485"/>
      <c r="BJ30" s="420">
        <v>36</v>
      </c>
      <c r="BK30" s="420">
        <v>35</v>
      </c>
      <c r="BL30" s="420">
        <v>21</v>
      </c>
      <c r="BM30" s="460">
        <v>92</v>
      </c>
      <c r="BN30" s="419">
        <f t="shared" si="33"/>
        <v>-1</v>
      </c>
      <c r="BO30" s="447">
        <f t="shared" si="34"/>
        <v>-13</v>
      </c>
      <c r="BP30" s="442">
        <f>BM30-'1011Monthly'!BN29</f>
        <v>5</v>
      </c>
      <c r="BQ30" s="485"/>
      <c r="BR30" s="420">
        <v>37</v>
      </c>
      <c r="BS30" s="420">
        <v>35</v>
      </c>
      <c r="BT30" s="420">
        <v>21</v>
      </c>
      <c r="BU30" s="460">
        <v>93</v>
      </c>
      <c r="BV30" s="419">
        <f t="shared" si="35"/>
        <v>1</v>
      </c>
      <c r="BW30" s="447">
        <f t="shared" si="36"/>
        <v>-12</v>
      </c>
      <c r="BX30" s="442">
        <f>BU30-'1011Monthly'!BV29</f>
        <v>6</v>
      </c>
      <c r="BY30" s="421"/>
      <c r="BZ30" s="420">
        <v>37</v>
      </c>
      <c r="CA30" s="420">
        <v>35</v>
      </c>
      <c r="CB30" s="420">
        <v>21</v>
      </c>
      <c r="CC30" s="460">
        <v>93</v>
      </c>
      <c r="CD30" s="419">
        <f t="shared" si="37"/>
        <v>0</v>
      </c>
      <c r="CE30" s="447">
        <f t="shared" si="38"/>
        <v>-5</v>
      </c>
      <c r="CF30" s="442">
        <f>CC30-'1011Monthly'!CD29</f>
        <v>6</v>
      </c>
      <c r="CG30" s="434"/>
    </row>
    <row r="31" spans="1:85">
      <c r="A31" s="415" t="s">
        <v>4</v>
      </c>
      <c r="B31" s="504">
        <f t="shared" si="39"/>
        <v>93.302370236447558</v>
      </c>
      <c r="C31" s="415">
        <v>27</v>
      </c>
      <c r="D31" s="415">
        <v>29</v>
      </c>
      <c r="E31" s="491">
        <v>11</v>
      </c>
      <c r="F31" s="456">
        <f t="shared" si="40"/>
        <v>67</v>
      </c>
      <c r="G31" s="485"/>
      <c r="H31" s="468">
        <v>30</v>
      </c>
      <c r="I31" s="420">
        <v>26</v>
      </c>
      <c r="J31" s="420">
        <v>11</v>
      </c>
      <c r="K31" s="456">
        <f t="shared" si="41"/>
        <v>67</v>
      </c>
      <c r="L31" s="452">
        <f t="shared" si="22"/>
        <v>0</v>
      </c>
      <c r="M31" s="442">
        <f>K31-'1011Monthly'!K30</f>
        <v>10</v>
      </c>
      <c r="N31" s="421"/>
      <c r="O31" s="420">
        <v>32</v>
      </c>
      <c r="P31" s="420">
        <v>26</v>
      </c>
      <c r="Q31" s="420">
        <v>11</v>
      </c>
      <c r="R31" s="456">
        <v>69</v>
      </c>
      <c r="S31" s="452">
        <f t="shared" si="42"/>
        <v>2</v>
      </c>
      <c r="T31" s="442">
        <f>R31-'1011Monthly'!R30</f>
        <v>11</v>
      </c>
      <c r="U31" s="421"/>
      <c r="V31" s="420">
        <v>32</v>
      </c>
      <c r="W31" s="420">
        <v>27</v>
      </c>
      <c r="X31" s="420">
        <v>11</v>
      </c>
      <c r="Y31" s="460">
        <v>70</v>
      </c>
      <c r="Z31" s="452">
        <f t="shared" si="23"/>
        <v>1</v>
      </c>
      <c r="AA31" s="447">
        <f t="shared" si="24"/>
        <v>3</v>
      </c>
      <c r="AB31" s="442">
        <f>Y31-'1011Monthly'!Z30</f>
        <v>13</v>
      </c>
      <c r="AC31" s="421"/>
      <c r="AD31" s="420">
        <v>32</v>
      </c>
      <c r="AE31" s="420">
        <v>27</v>
      </c>
      <c r="AF31" s="420">
        <v>11</v>
      </c>
      <c r="AG31" s="460">
        <v>70</v>
      </c>
      <c r="AH31" s="419">
        <f t="shared" si="25"/>
        <v>0</v>
      </c>
      <c r="AI31" s="447">
        <f t="shared" si="26"/>
        <v>3</v>
      </c>
      <c r="AJ31" s="442">
        <f>AG31-'1011Monthly'!AH30</f>
        <v>15</v>
      </c>
      <c r="AK31" s="421"/>
      <c r="AL31" s="420">
        <v>32</v>
      </c>
      <c r="AM31" s="420">
        <v>27</v>
      </c>
      <c r="AN31" s="420">
        <v>11</v>
      </c>
      <c r="AO31" s="460">
        <v>70</v>
      </c>
      <c r="AP31" s="419">
        <f t="shared" si="27"/>
        <v>0</v>
      </c>
      <c r="AQ31" s="447">
        <f t="shared" si="28"/>
        <v>3</v>
      </c>
      <c r="AR31" s="442">
        <f>AO31-'1011Monthly'!AP30</f>
        <v>14</v>
      </c>
      <c r="AS31" s="421"/>
      <c r="AT31" s="420">
        <v>33</v>
      </c>
      <c r="AU31" s="420">
        <v>27</v>
      </c>
      <c r="AV31" s="420">
        <v>11</v>
      </c>
      <c r="AW31" s="460">
        <v>71</v>
      </c>
      <c r="AX31" s="419">
        <f t="shared" si="29"/>
        <v>1</v>
      </c>
      <c r="AY31" s="447">
        <f t="shared" si="30"/>
        <v>4</v>
      </c>
      <c r="AZ31" s="442">
        <f>AW31-'1011Monthly'!AX30</f>
        <v>17</v>
      </c>
      <c r="BA31" s="421"/>
      <c r="BB31" s="420">
        <v>33</v>
      </c>
      <c r="BC31" s="420">
        <v>26</v>
      </c>
      <c r="BD31" s="420">
        <v>11</v>
      </c>
      <c r="BE31" s="460">
        <v>70</v>
      </c>
      <c r="BF31" s="419">
        <f t="shared" si="31"/>
        <v>-1</v>
      </c>
      <c r="BG31" s="484">
        <f t="shared" si="32"/>
        <v>3</v>
      </c>
      <c r="BH31" s="442">
        <f>BE31-'1011Monthly'!BF30</f>
        <v>16</v>
      </c>
      <c r="BI31" s="485"/>
      <c r="BJ31" s="420">
        <v>32</v>
      </c>
      <c r="BK31" s="420">
        <v>25</v>
      </c>
      <c r="BL31" s="420">
        <v>11</v>
      </c>
      <c r="BM31" s="460">
        <v>68</v>
      </c>
      <c r="BN31" s="419">
        <f t="shared" si="33"/>
        <v>-2</v>
      </c>
      <c r="BO31" s="447">
        <f t="shared" si="34"/>
        <v>1</v>
      </c>
      <c r="BP31" s="442">
        <f>BM31-'1011Monthly'!BN30</f>
        <v>16</v>
      </c>
      <c r="BQ31" s="485"/>
      <c r="BR31" s="420">
        <v>31</v>
      </c>
      <c r="BS31" s="420">
        <v>25</v>
      </c>
      <c r="BT31" s="420">
        <v>11</v>
      </c>
      <c r="BU31" s="460">
        <v>67</v>
      </c>
      <c r="BV31" s="419">
        <f t="shared" si="35"/>
        <v>-1</v>
      </c>
      <c r="BW31" s="447">
        <f t="shared" si="36"/>
        <v>0</v>
      </c>
      <c r="BX31" s="442">
        <f>BU31-'1011Monthly'!BV30</f>
        <v>15</v>
      </c>
      <c r="BY31" s="421"/>
      <c r="BZ31" s="420">
        <v>31</v>
      </c>
      <c r="CA31" s="420">
        <v>25</v>
      </c>
      <c r="CB31" s="420">
        <v>11</v>
      </c>
      <c r="CC31" s="460">
        <v>67</v>
      </c>
      <c r="CD31" s="419">
        <f t="shared" si="37"/>
        <v>0</v>
      </c>
      <c r="CE31" s="447">
        <f t="shared" si="38"/>
        <v>0</v>
      </c>
      <c r="CF31" s="442">
        <f>CC31-'1011Monthly'!CD30</f>
        <v>15</v>
      </c>
      <c r="CG31" s="434"/>
    </row>
    <row r="32" spans="1:85">
      <c r="A32" s="415" t="s">
        <v>5</v>
      </c>
      <c r="B32" s="504">
        <f t="shared" si="39"/>
        <v>77.925958560986629</v>
      </c>
      <c r="C32" s="415">
        <v>33</v>
      </c>
      <c r="D32" s="415">
        <v>23</v>
      </c>
      <c r="E32" s="491">
        <v>10</v>
      </c>
      <c r="F32" s="456">
        <f t="shared" si="40"/>
        <v>66</v>
      </c>
      <c r="G32" s="485"/>
      <c r="H32" s="468">
        <v>33</v>
      </c>
      <c r="I32" s="420">
        <v>22</v>
      </c>
      <c r="J32" s="420">
        <v>10</v>
      </c>
      <c r="K32" s="456">
        <f t="shared" si="41"/>
        <v>65</v>
      </c>
      <c r="L32" s="452">
        <f t="shared" si="22"/>
        <v>-1</v>
      </c>
      <c r="M32" s="442">
        <f>K32-'1011Monthly'!K31</f>
        <v>-3</v>
      </c>
      <c r="N32" s="421"/>
      <c r="O32" s="420">
        <v>33</v>
      </c>
      <c r="P32" s="420">
        <v>22</v>
      </c>
      <c r="Q32" s="420">
        <v>10</v>
      </c>
      <c r="R32" s="456">
        <v>65</v>
      </c>
      <c r="S32" s="452">
        <f t="shared" si="42"/>
        <v>0</v>
      </c>
      <c r="T32" s="442">
        <f>R32-'1011Monthly'!R31</f>
        <v>-1</v>
      </c>
      <c r="U32" s="421"/>
      <c r="V32" s="420">
        <v>33</v>
      </c>
      <c r="W32" s="420">
        <v>20</v>
      </c>
      <c r="X32" s="420">
        <v>10</v>
      </c>
      <c r="Y32" s="460">
        <v>63</v>
      </c>
      <c r="Z32" s="452">
        <f t="shared" si="23"/>
        <v>-2</v>
      </c>
      <c r="AA32" s="447">
        <f t="shared" si="24"/>
        <v>-3</v>
      </c>
      <c r="AB32" s="442">
        <f>Y32-'1011Monthly'!Z31</f>
        <v>-3</v>
      </c>
      <c r="AC32" s="421"/>
      <c r="AD32" s="420">
        <v>33</v>
      </c>
      <c r="AE32" s="420">
        <v>20</v>
      </c>
      <c r="AF32" s="420">
        <v>10</v>
      </c>
      <c r="AG32" s="460">
        <v>63</v>
      </c>
      <c r="AH32" s="419">
        <f t="shared" si="25"/>
        <v>0</v>
      </c>
      <c r="AI32" s="447">
        <f t="shared" si="26"/>
        <v>-3</v>
      </c>
      <c r="AJ32" s="442">
        <f>AG32-'1011Monthly'!AH31</f>
        <v>-3</v>
      </c>
      <c r="AK32" s="421"/>
      <c r="AL32" s="420">
        <v>32</v>
      </c>
      <c r="AM32" s="420">
        <v>20</v>
      </c>
      <c r="AN32" s="420">
        <v>8</v>
      </c>
      <c r="AO32" s="460">
        <v>60</v>
      </c>
      <c r="AP32" s="419">
        <f t="shared" si="27"/>
        <v>-3</v>
      </c>
      <c r="AQ32" s="447">
        <f t="shared" si="28"/>
        <v>-6</v>
      </c>
      <c r="AR32" s="442">
        <f>AO32-'1011Monthly'!AP31</f>
        <v>-6</v>
      </c>
      <c r="AS32" s="421"/>
      <c r="AT32" s="420">
        <v>32</v>
      </c>
      <c r="AU32" s="420">
        <v>19</v>
      </c>
      <c r="AV32" s="420">
        <v>8</v>
      </c>
      <c r="AW32" s="460">
        <v>59</v>
      </c>
      <c r="AX32" s="419">
        <f t="shared" si="29"/>
        <v>-1</v>
      </c>
      <c r="AY32" s="447">
        <f t="shared" si="30"/>
        <v>-7</v>
      </c>
      <c r="AZ32" s="442">
        <f>AW32-'1011Monthly'!AX31</f>
        <v>0</v>
      </c>
      <c r="BA32" s="421"/>
      <c r="BB32" s="420">
        <v>32</v>
      </c>
      <c r="BC32" s="420">
        <v>19</v>
      </c>
      <c r="BD32" s="420">
        <v>8</v>
      </c>
      <c r="BE32" s="460">
        <v>59</v>
      </c>
      <c r="BF32" s="419">
        <f t="shared" si="31"/>
        <v>0</v>
      </c>
      <c r="BG32" s="484">
        <f t="shared" si="32"/>
        <v>-7</v>
      </c>
      <c r="BH32" s="442">
        <f>BE32-'1011Monthly'!BF31</f>
        <v>0</v>
      </c>
      <c r="BI32" s="485"/>
      <c r="BJ32" s="420">
        <v>32</v>
      </c>
      <c r="BK32" s="420">
        <v>19</v>
      </c>
      <c r="BL32" s="420">
        <v>8</v>
      </c>
      <c r="BM32" s="460">
        <v>59</v>
      </c>
      <c r="BN32" s="419">
        <f t="shared" si="33"/>
        <v>0</v>
      </c>
      <c r="BO32" s="447">
        <f t="shared" si="34"/>
        <v>-7</v>
      </c>
      <c r="BP32" s="442">
        <f>BM32-'1011Monthly'!BN31</f>
        <v>0</v>
      </c>
      <c r="BQ32" s="485"/>
      <c r="BR32" s="420">
        <v>32</v>
      </c>
      <c r="BS32" s="420">
        <v>19</v>
      </c>
      <c r="BT32" s="420">
        <v>8</v>
      </c>
      <c r="BU32" s="460">
        <v>59</v>
      </c>
      <c r="BV32" s="419">
        <f t="shared" si="35"/>
        <v>0</v>
      </c>
      <c r="BW32" s="447">
        <f t="shared" si="36"/>
        <v>-7</v>
      </c>
      <c r="BX32" s="442">
        <f>BU32-'1011Monthly'!BV31</f>
        <v>1</v>
      </c>
      <c r="BY32" s="421"/>
      <c r="BZ32" s="420">
        <v>33</v>
      </c>
      <c r="CA32" s="420">
        <v>19</v>
      </c>
      <c r="CB32" s="420">
        <v>8</v>
      </c>
      <c r="CC32" s="460">
        <v>60</v>
      </c>
      <c r="CD32" s="419">
        <f t="shared" si="37"/>
        <v>1</v>
      </c>
      <c r="CE32" s="447">
        <f t="shared" si="38"/>
        <v>-5</v>
      </c>
      <c r="CF32" s="442">
        <f>CC32-'1011Monthly'!CD31</f>
        <v>2</v>
      </c>
      <c r="CG32" s="434"/>
    </row>
    <row r="33" spans="1:85">
      <c r="A33" s="415" t="s">
        <v>6</v>
      </c>
      <c r="B33" s="504">
        <f t="shared" si="39"/>
        <v>79.143119952450249</v>
      </c>
      <c r="C33" s="415">
        <v>16</v>
      </c>
      <c r="D33" s="415">
        <v>31</v>
      </c>
      <c r="E33" s="491">
        <v>10</v>
      </c>
      <c r="F33" s="457">
        <f t="shared" si="40"/>
        <v>57</v>
      </c>
      <c r="G33" s="485"/>
      <c r="H33" s="468">
        <v>20</v>
      </c>
      <c r="I33" s="420">
        <v>28</v>
      </c>
      <c r="J33" s="420">
        <v>9</v>
      </c>
      <c r="K33" s="456">
        <f t="shared" si="41"/>
        <v>57</v>
      </c>
      <c r="L33" s="453">
        <f t="shared" si="22"/>
        <v>0</v>
      </c>
      <c r="M33" s="442">
        <f>K33-'1011Monthly'!K32</f>
        <v>-5</v>
      </c>
      <c r="N33" s="421"/>
      <c r="O33" s="420">
        <v>20</v>
      </c>
      <c r="P33" s="420">
        <v>28</v>
      </c>
      <c r="Q33" s="420">
        <v>9</v>
      </c>
      <c r="R33" s="456">
        <v>57</v>
      </c>
      <c r="S33" s="453">
        <f t="shared" si="42"/>
        <v>0</v>
      </c>
      <c r="T33" s="442">
        <f>R33-'1011Monthly'!R32</f>
        <v>-3</v>
      </c>
      <c r="U33" s="421"/>
      <c r="V33" s="420">
        <v>19</v>
      </c>
      <c r="W33" s="420">
        <v>28</v>
      </c>
      <c r="X33" s="420">
        <v>9</v>
      </c>
      <c r="Y33" s="460">
        <v>56</v>
      </c>
      <c r="Z33" s="453">
        <f t="shared" si="23"/>
        <v>-1</v>
      </c>
      <c r="AA33" s="448">
        <f t="shared" si="24"/>
        <v>-1</v>
      </c>
      <c r="AB33" s="442">
        <f>Y33-'1011Monthly'!Z32</f>
        <v>-4</v>
      </c>
      <c r="AC33" s="421"/>
      <c r="AD33" s="420">
        <v>19</v>
      </c>
      <c r="AE33" s="420">
        <v>27</v>
      </c>
      <c r="AF33" s="420">
        <v>9</v>
      </c>
      <c r="AG33" s="460">
        <v>55</v>
      </c>
      <c r="AH33" s="425">
        <f t="shared" si="25"/>
        <v>-1</v>
      </c>
      <c r="AI33" s="448">
        <f t="shared" si="26"/>
        <v>-2</v>
      </c>
      <c r="AJ33" s="442">
        <f>AG33-'1011Monthly'!AH32</f>
        <v>-6</v>
      </c>
      <c r="AK33" s="421"/>
      <c r="AL33" s="420">
        <v>19</v>
      </c>
      <c r="AM33" s="420">
        <v>26</v>
      </c>
      <c r="AN33" s="420">
        <v>9</v>
      </c>
      <c r="AO33" s="460">
        <v>54</v>
      </c>
      <c r="AP33" s="425">
        <f t="shared" si="27"/>
        <v>-1</v>
      </c>
      <c r="AQ33" s="448">
        <f t="shared" si="28"/>
        <v>-3</v>
      </c>
      <c r="AR33" s="442">
        <f>AO33-'1011Monthly'!AP32</f>
        <v>-6</v>
      </c>
      <c r="AS33" s="421"/>
      <c r="AT33" s="420">
        <v>17</v>
      </c>
      <c r="AU33" s="420">
        <v>26</v>
      </c>
      <c r="AV33" s="420">
        <v>9</v>
      </c>
      <c r="AW33" s="460">
        <v>52</v>
      </c>
      <c r="AX33" s="425">
        <f t="shared" si="29"/>
        <v>-2</v>
      </c>
      <c r="AY33" s="448">
        <f t="shared" si="30"/>
        <v>-5</v>
      </c>
      <c r="AZ33" s="442">
        <f>AW33-'1011Monthly'!AX32</f>
        <v>-8</v>
      </c>
      <c r="BA33" s="421"/>
      <c r="BB33" s="420">
        <v>17</v>
      </c>
      <c r="BC33" s="420">
        <v>26</v>
      </c>
      <c r="BD33" s="420">
        <v>9</v>
      </c>
      <c r="BE33" s="460">
        <v>52</v>
      </c>
      <c r="BF33" s="425">
        <f t="shared" si="31"/>
        <v>0</v>
      </c>
      <c r="BG33" s="487">
        <f t="shared" si="32"/>
        <v>-5</v>
      </c>
      <c r="BH33" s="442">
        <f>BE33-'1011Monthly'!BF32</f>
        <v>-7</v>
      </c>
      <c r="BI33" s="485"/>
      <c r="BJ33" s="420">
        <v>17</v>
      </c>
      <c r="BK33" s="420">
        <v>25</v>
      </c>
      <c r="BL33" s="420">
        <v>9</v>
      </c>
      <c r="BM33" s="460">
        <v>51</v>
      </c>
      <c r="BN33" s="425">
        <f t="shared" si="33"/>
        <v>-1</v>
      </c>
      <c r="BO33" s="448">
        <f t="shared" si="34"/>
        <v>-6</v>
      </c>
      <c r="BP33" s="442">
        <f>BM33-'1011Monthly'!BN32</f>
        <v>-8</v>
      </c>
      <c r="BQ33" s="485"/>
      <c r="BR33" s="420">
        <v>17</v>
      </c>
      <c r="BS33" s="420">
        <v>25</v>
      </c>
      <c r="BT33" s="420">
        <v>9</v>
      </c>
      <c r="BU33" s="460">
        <v>51</v>
      </c>
      <c r="BV33" s="425">
        <f t="shared" si="35"/>
        <v>0</v>
      </c>
      <c r="BW33" s="448">
        <f t="shared" si="36"/>
        <v>-6</v>
      </c>
      <c r="BX33" s="442">
        <f>BU33-'1011Monthly'!BV32</f>
        <v>-8</v>
      </c>
      <c r="BY33" s="421"/>
      <c r="BZ33" s="420">
        <v>17</v>
      </c>
      <c r="CA33" s="420">
        <v>25</v>
      </c>
      <c r="CB33" s="420">
        <v>9</v>
      </c>
      <c r="CC33" s="460">
        <v>51</v>
      </c>
      <c r="CD33" s="425">
        <f t="shared" si="37"/>
        <v>0</v>
      </c>
      <c r="CE33" s="448">
        <f t="shared" si="38"/>
        <v>-6</v>
      </c>
      <c r="CF33" s="442">
        <f>CC33-'1011Monthly'!CD32</f>
        <v>-8</v>
      </c>
      <c r="CG33" s="434"/>
    </row>
    <row r="34" spans="1:85">
      <c r="A34" s="435" t="s">
        <v>7</v>
      </c>
      <c r="B34" s="505">
        <f t="shared" si="39"/>
        <v>51.145988256700164</v>
      </c>
      <c r="C34" s="435">
        <v>19</v>
      </c>
      <c r="D34" s="436">
        <v>11</v>
      </c>
      <c r="E34" s="492">
        <v>5</v>
      </c>
      <c r="F34" s="457">
        <f t="shared" si="40"/>
        <v>35</v>
      </c>
      <c r="G34" s="485"/>
      <c r="H34" s="437">
        <v>18</v>
      </c>
      <c r="I34" s="417">
        <v>12</v>
      </c>
      <c r="J34" s="438">
        <v>4</v>
      </c>
      <c r="K34" s="463">
        <f t="shared" si="41"/>
        <v>34</v>
      </c>
      <c r="L34" s="452">
        <f t="shared" si="22"/>
        <v>-1</v>
      </c>
      <c r="M34" s="446">
        <f>K34-'1011Monthly'!K33</f>
        <v>9</v>
      </c>
      <c r="N34" s="421"/>
      <c r="O34" s="437">
        <v>18</v>
      </c>
      <c r="P34" s="417">
        <v>13</v>
      </c>
      <c r="Q34" s="438">
        <v>4</v>
      </c>
      <c r="R34" s="463">
        <v>35</v>
      </c>
      <c r="S34" s="452">
        <f t="shared" si="42"/>
        <v>1</v>
      </c>
      <c r="T34" s="446">
        <f>R34-'1011Monthly'!R33</f>
        <v>11</v>
      </c>
      <c r="U34" s="421"/>
      <c r="V34" s="437">
        <v>18</v>
      </c>
      <c r="W34" s="417">
        <v>14</v>
      </c>
      <c r="X34" s="438">
        <v>4</v>
      </c>
      <c r="Y34" s="463">
        <v>36</v>
      </c>
      <c r="Z34" s="452">
        <f t="shared" si="23"/>
        <v>1</v>
      </c>
      <c r="AA34" s="450">
        <f t="shared" si="24"/>
        <v>1</v>
      </c>
      <c r="AB34" s="446">
        <f>Y34-'1011Monthly'!Z33</f>
        <v>12</v>
      </c>
      <c r="AC34" s="421"/>
      <c r="AD34" s="437">
        <v>15</v>
      </c>
      <c r="AE34" s="417">
        <v>13</v>
      </c>
      <c r="AF34" s="438">
        <v>4</v>
      </c>
      <c r="AG34" s="463">
        <v>32</v>
      </c>
      <c r="AH34" s="419">
        <f t="shared" si="25"/>
        <v>-4</v>
      </c>
      <c r="AI34" s="450">
        <f t="shared" si="26"/>
        <v>-3</v>
      </c>
      <c r="AJ34" s="446">
        <f>AG34-'1011Monthly'!AH33</f>
        <v>8</v>
      </c>
      <c r="AK34" s="421"/>
      <c r="AL34" s="437">
        <v>15</v>
      </c>
      <c r="AM34" s="417">
        <v>13</v>
      </c>
      <c r="AN34" s="438">
        <v>4</v>
      </c>
      <c r="AO34" s="463">
        <v>32</v>
      </c>
      <c r="AP34" s="419">
        <f t="shared" si="27"/>
        <v>0</v>
      </c>
      <c r="AQ34" s="450">
        <f t="shared" si="28"/>
        <v>-3</v>
      </c>
      <c r="AR34" s="446">
        <f>AO34-'1011Monthly'!AP33</f>
        <v>8</v>
      </c>
      <c r="AS34" s="421"/>
      <c r="AT34" s="437">
        <v>15</v>
      </c>
      <c r="AU34" s="417">
        <v>12</v>
      </c>
      <c r="AV34" s="438">
        <v>4</v>
      </c>
      <c r="AW34" s="463">
        <v>31</v>
      </c>
      <c r="AX34" s="419">
        <f t="shared" si="29"/>
        <v>-1</v>
      </c>
      <c r="AY34" s="450">
        <f t="shared" si="30"/>
        <v>-4</v>
      </c>
      <c r="AZ34" s="446">
        <f>AW34-'1011Monthly'!AX33</f>
        <v>7</v>
      </c>
      <c r="BA34" s="421"/>
      <c r="BB34" s="437">
        <v>14</v>
      </c>
      <c r="BC34" s="417">
        <v>12</v>
      </c>
      <c r="BD34" s="438">
        <v>4</v>
      </c>
      <c r="BE34" s="463">
        <v>30</v>
      </c>
      <c r="BF34" s="419">
        <f t="shared" si="31"/>
        <v>-1</v>
      </c>
      <c r="BG34" s="488">
        <f t="shared" si="32"/>
        <v>-5</v>
      </c>
      <c r="BH34" s="446">
        <f>BE34-'1011Monthly'!BF33</f>
        <v>6</v>
      </c>
      <c r="BI34" s="485"/>
      <c r="BJ34" s="437">
        <v>14</v>
      </c>
      <c r="BK34" s="417">
        <v>12</v>
      </c>
      <c r="BL34" s="438">
        <v>4</v>
      </c>
      <c r="BM34" s="463">
        <v>30</v>
      </c>
      <c r="BN34" s="419">
        <f t="shared" si="33"/>
        <v>0</v>
      </c>
      <c r="BO34" s="450">
        <f t="shared" si="34"/>
        <v>-5</v>
      </c>
      <c r="BP34" s="446">
        <f>BM34-'1011Monthly'!BN33</f>
        <v>6</v>
      </c>
      <c r="BQ34" s="485"/>
      <c r="BR34" s="437">
        <v>14</v>
      </c>
      <c r="BS34" s="417">
        <v>12</v>
      </c>
      <c r="BT34" s="438">
        <v>4</v>
      </c>
      <c r="BU34" s="463">
        <v>30</v>
      </c>
      <c r="BV34" s="419">
        <f t="shared" si="35"/>
        <v>0</v>
      </c>
      <c r="BW34" s="450">
        <f t="shared" si="36"/>
        <v>-5</v>
      </c>
      <c r="BX34" s="446">
        <f>BU34-'1011Monthly'!BV33</f>
        <v>6</v>
      </c>
      <c r="BY34" s="421"/>
      <c r="BZ34" s="437">
        <v>14</v>
      </c>
      <c r="CA34" s="417">
        <v>12</v>
      </c>
      <c r="CB34" s="438">
        <v>4</v>
      </c>
      <c r="CC34" s="463">
        <v>30</v>
      </c>
      <c r="CD34" s="419">
        <f t="shared" si="37"/>
        <v>0</v>
      </c>
      <c r="CE34" s="450">
        <f t="shared" si="38"/>
        <v>-4</v>
      </c>
      <c r="CF34" s="446">
        <f>CC34-'1011Monthly'!CD33</f>
        <v>6</v>
      </c>
      <c r="CG34" s="434"/>
    </row>
    <row r="35" spans="1:85">
      <c r="A35" s="415" t="s">
        <v>8</v>
      </c>
      <c r="B35" s="504">
        <f t="shared" si="39"/>
        <v>296.31920686977298</v>
      </c>
      <c r="C35" s="415">
        <v>70</v>
      </c>
      <c r="D35" s="415">
        <v>43</v>
      </c>
      <c r="E35" s="491">
        <v>44</v>
      </c>
      <c r="F35" s="456">
        <f t="shared" si="40"/>
        <v>157</v>
      </c>
      <c r="G35" s="485"/>
      <c r="H35" s="437">
        <f>12+57+2</f>
        <v>71</v>
      </c>
      <c r="I35" s="417">
        <v>42</v>
      </c>
      <c r="J35" s="417">
        <v>41</v>
      </c>
      <c r="K35" s="456">
        <f t="shared" si="41"/>
        <v>154</v>
      </c>
      <c r="L35" s="451">
        <f t="shared" si="22"/>
        <v>-3</v>
      </c>
      <c r="M35" s="442">
        <f>K35-'1011Monthly'!K34</f>
        <v>3</v>
      </c>
      <c r="N35" s="421"/>
      <c r="O35" s="417">
        <v>70</v>
      </c>
      <c r="P35" s="417">
        <v>42</v>
      </c>
      <c r="Q35" s="417">
        <v>41</v>
      </c>
      <c r="R35" s="456">
        <v>153</v>
      </c>
      <c r="S35" s="451">
        <f t="shared" si="42"/>
        <v>-1</v>
      </c>
      <c r="T35" s="442">
        <f>R35-'1011Monthly'!R34</f>
        <v>3</v>
      </c>
      <c r="U35" s="421"/>
      <c r="V35" s="417">
        <v>70</v>
      </c>
      <c r="W35" s="417">
        <v>42</v>
      </c>
      <c r="X35" s="417">
        <v>42</v>
      </c>
      <c r="Y35" s="460">
        <v>154</v>
      </c>
      <c r="Z35" s="451">
        <f t="shared" si="23"/>
        <v>1</v>
      </c>
      <c r="AA35" s="447">
        <f t="shared" si="24"/>
        <v>-3</v>
      </c>
      <c r="AB35" s="442">
        <f>Y35-'1011Monthly'!Z34</f>
        <v>9</v>
      </c>
      <c r="AC35" s="421"/>
      <c r="AD35" s="417">
        <v>69</v>
      </c>
      <c r="AE35" s="417">
        <v>42</v>
      </c>
      <c r="AF35" s="417">
        <v>42</v>
      </c>
      <c r="AG35" s="460">
        <v>153</v>
      </c>
      <c r="AH35" s="418">
        <f t="shared" si="25"/>
        <v>-1</v>
      </c>
      <c r="AI35" s="447">
        <f t="shared" si="26"/>
        <v>-4</v>
      </c>
      <c r="AJ35" s="442">
        <f>AG35-'1011Monthly'!AH34</f>
        <v>10</v>
      </c>
      <c r="AK35" s="421"/>
      <c r="AL35" s="417">
        <v>77</v>
      </c>
      <c r="AM35" s="417">
        <v>41</v>
      </c>
      <c r="AN35" s="417">
        <v>42</v>
      </c>
      <c r="AO35" s="460">
        <v>160</v>
      </c>
      <c r="AP35" s="418">
        <f t="shared" si="27"/>
        <v>7</v>
      </c>
      <c r="AQ35" s="447">
        <f t="shared" si="28"/>
        <v>3</v>
      </c>
      <c r="AR35" s="442">
        <f>AO35-'1011Monthly'!AP34</f>
        <v>17</v>
      </c>
      <c r="AS35" s="421"/>
      <c r="AT35" s="417">
        <v>72</v>
      </c>
      <c r="AU35" s="417">
        <v>37</v>
      </c>
      <c r="AV35" s="417">
        <v>42</v>
      </c>
      <c r="AW35" s="460">
        <v>151</v>
      </c>
      <c r="AX35" s="418">
        <f t="shared" si="29"/>
        <v>-9</v>
      </c>
      <c r="AY35" s="447">
        <f t="shared" si="30"/>
        <v>-6</v>
      </c>
      <c r="AZ35" s="442">
        <f>AW35-'1011Monthly'!AX34</f>
        <v>9</v>
      </c>
      <c r="BA35" s="421"/>
      <c r="BB35" s="417">
        <v>72</v>
      </c>
      <c r="BC35" s="417">
        <v>37</v>
      </c>
      <c r="BD35" s="417">
        <v>42</v>
      </c>
      <c r="BE35" s="460">
        <v>151</v>
      </c>
      <c r="BF35" s="418">
        <f t="shared" si="31"/>
        <v>0</v>
      </c>
      <c r="BG35" s="484">
        <f t="shared" si="32"/>
        <v>-6</v>
      </c>
      <c r="BH35" s="442">
        <f>BE35-'1011Monthly'!BF34</f>
        <v>10</v>
      </c>
      <c r="BI35" s="485"/>
      <c r="BJ35" s="417">
        <v>72</v>
      </c>
      <c r="BK35" s="417">
        <v>37</v>
      </c>
      <c r="BL35" s="417">
        <v>42</v>
      </c>
      <c r="BM35" s="460">
        <v>151</v>
      </c>
      <c r="BN35" s="418">
        <f t="shared" si="33"/>
        <v>0</v>
      </c>
      <c r="BO35" s="447">
        <f t="shared" si="34"/>
        <v>-6</v>
      </c>
      <c r="BP35" s="442">
        <f>BM35-'1011Monthly'!BN34</f>
        <v>10</v>
      </c>
      <c r="BQ35" s="485"/>
      <c r="BR35" s="417">
        <v>72</v>
      </c>
      <c r="BS35" s="417">
        <v>37</v>
      </c>
      <c r="BT35" s="417">
        <v>42</v>
      </c>
      <c r="BU35" s="460">
        <v>151</v>
      </c>
      <c r="BV35" s="418">
        <f t="shared" si="35"/>
        <v>0</v>
      </c>
      <c r="BW35" s="447">
        <f t="shared" si="36"/>
        <v>-6</v>
      </c>
      <c r="BX35" s="442">
        <f>BU35-'1011Monthly'!BV34</f>
        <v>10</v>
      </c>
      <c r="BY35" s="421"/>
      <c r="BZ35" s="417">
        <v>72</v>
      </c>
      <c r="CA35" s="417">
        <v>36</v>
      </c>
      <c r="CB35" s="417">
        <v>41</v>
      </c>
      <c r="CC35" s="460">
        <v>149</v>
      </c>
      <c r="CD35" s="418">
        <f t="shared" si="37"/>
        <v>-2</v>
      </c>
      <c r="CE35" s="447">
        <f t="shared" si="38"/>
        <v>-5</v>
      </c>
      <c r="CF35" s="442">
        <f>CC35-'1011Monthly'!CD34</f>
        <v>8</v>
      </c>
      <c r="CG35" s="434"/>
    </row>
    <row r="36" spans="1:85">
      <c r="A36" s="415" t="s">
        <v>9</v>
      </c>
      <c r="B36" s="504">
        <f t="shared" si="39"/>
        <v>75.1711672563587</v>
      </c>
      <c r="C36" s="415">
        <v>31</v>
      </c>
      <c r="D36" s="415">
        <v>26</v>
      </c>
      <c r="E36" s="491">
        <v>20</v>
      </c>
      <c r="F36" s="456">
        <f t="shared" si="40"/>
        <v>77</v>
      </c>
      <c r="G36" s="485"/>
      <c r="H36" s="468">
        <v>42</v>
      </c>
      <c r="I36" s="420">
        <v>20</v>
      </c>
      <c r="J36" s="420">
        <v>19</v>
      </c>
      <c r="K36" s="456">
        <f t="shared" si="41"/>
        <v>81</v>
      </c>
      <c r="L36" s="452">
        <f t="shared" si="22"/>
        <v>4</v>
      </c>
      <c r="M36" s="442">
        <f>K36-'1011Monthly'!K35</f>
        <v>7</v>
      </c>
      <c r="N36" s="421"/>
      <c r="O36" s="420">
        <v>43</v>
      </c>
      <c r="P36" s="420">
        <v>20</v>
      </c>
      <c r="Q36" s="420">
        <v>19</v>
      </c>
      <c r="R36" s="456">
        <v>82</v>
      </c>
      <c r="S36" s="452">
        <f t="shared" si="42"/>
        <v>1</v>
      </c>
      <c r="T36" s="442">
        <f>R36-'1011Monthly'!R35</f>
        <v>6</v>
      </c>
      <c r="U36" s="421"/>
      <c r="V36" s="420">
        <v>42</v>
      </c>
      <c r="W36" s="420">
        <v>20</v>
      </c>
      <c r="X36" s="420">
        <v>18</v>
      </c>
      <c r="Y36" s="460">
        <v>80</v>
      </c>
      <c r="Z36" s="452">
        <f t="shared" si="23"/>
        <v>-2</v>
      </c>
      <c r="AA36" s="447">
        <f t="shared" si="24"/>
        <v>3</v>
      </c>
      <c r="AB36" s="442">
        <f>Y36-'1011Monthly'!Z35</f>
        <v>2</v>
      </c>
      <c r="AC36" s="421"/>
      <c r="AD36" s="420">
        <v>42</v>
      </c>
      <c r="AE36" s="420">
        <v>20</v>
      </c>
      <c r="AF36" s="420">
        <v>18</v>
      </c>
      <c r="AG36" s="460">
        <v>80</v>
      </c>
      <c r="AH36" s="419">
        <f t="shared" si="25"/>
        <v>0</v>
      </c>
      <c r="AI36" s="447">
        <f t="shared" si="26"/>
        <v>3</v>
      </c>
      <c r="AJ36" s="442">
        <f>AG36-'1011Monthly'!AH35</f>
        <v>1</v>
      </c>
      <c r="AK36" s="421"/>
      <c r="AL36" s="420">
        <v>42</v>
      </c>
      <c r="AM36" s="420">
        <v>20</v>
      </c>
      <c r="AN36" s="420">
        <v>18</v>
      </c>
      <c r="AO36" s="460">
        <v>80</v>
      </c>
      <c r="AP36" s="419">
        <f t="shared" si="27"/>
        <v>0</v>
      </c>
      <c r="AQ36" s="447">
        <f t="shared" si="28"/>
        <v>3</v>
      </c>
      <c r="AR36" s="442">
        <f>AO36-'1011Monthly'!AP35</f>
        <v>1</v>
      </c>
      <c r="AS36" s="421"/>
      <c r="AT36" s="420">
        <v>38</v>
      </c>
      <c r="AU36" s="420">
        <v>21</v>
      </c>
      <c r="AV36" s="420">
        <v>19</v>
      </c>
      <c r="AW36" s="460">
        <v>78</v>
      </c>
      <c r="AX36" s="419">
        <f t="shared" si="29"/>
        <v>-2</v>
      </c>
      <c r="AY36" s="447">
        <f t="shared" si="30"/>
        <v>1</v>
      </c>
      <c r="AZ36" s="442">
        <f>AW36-'1011Monthly'!AX35</f>
        <v>3</v>
      </c>
      <c r="BA36" s="421"/>
      <c r="BB36" s="420">
        <v>37</v>
      </c>
      <c r="BC36" s="420">
        <v>21</v>
      </c>
      <c r="BD36" s="420">
        <v>19</v>
      </c>
      <c r="BE36" s="460">
        <v>77</v>
      </c>
      <c r="BF36" s="419">
        <f t="shared" si="31"/>
        <v>-1</v>
      </c>
      <c r="BG36" s="484">
        <f t="shared" si="32"/>
        <v>0</v>
      </c>
      <c r="BH36" s="442">
        <f>BE36-'1011Monthly'!BF35</f>
        <v>3</v>
      </c>
      <c r="BI36" s="485"/>
      <c r="BJ36" s="420">
        <v>37</v>
      </c>
      <c r="BK36" s="420">
        <v>21</v>
      </c>
      <c r="BL36" s="420">
        <v>19</v>
      </c>
      <c r="BM36" s="460">
        <v>77</v>
      </c>
      <c r="BN36" s="419">
        <f t="shared" si="33"/>
        <v>0</v>
      </c>
      <c r="BO36" s="447">
        <f t="shared" si="34"/>
        <v>0</v>
      </c>
      <c r="BP36" s="442">
        <f>BM36-'1011Monthly'!BN35</f>
        <v>7</v>
      </c>
      <c r="BQ36" s="485"/>
      <c r="BR36" s="420">
        <v>36</v>
      </c>
      <c r="BS36" s="420">
        <v>21</v>
      </c>
      <c r="BT36" s="420">
        <v>19</v>
      </c>
      <c r="BU36" s="460">
        <v>76</v>
      </c>
      <c r="BV36" s="419">
        <f t="shared" si="35"/>
        <v>-1</v>
      </c>
      <c r="BW36" s="447">
        <f t="shared" si="36"/>
        <v>-1</v>
      </c>
      <c r="BX36" s="442">
        <f>BU36-'1011Monthly'!BV35</f>
        <v>8</v>
      </c>
      <c r="BY36" s="421"/>
      <c r="BZ36" s="420">
        <v>36</v>
      </c>
      <c r="CA36" s="420">
        <v>21</v>
      </c>
      <c r="CB36" s="420">
        <v>19</v>
      </c>
      <c r="CC36" s="460">
        <v>76</v>
      </c>
      <c r="CD36" s="419">
        <f t="shared" si="37"/>
        <v>0</v>
      </c>
      <c r="CE36" s="447">
        <f t="shared" si="38"/>
        <v>-5</v>
      </c>
      <c r="CF36" s="442">
        <f>CC36-'1011Monthly'!CD35</f>
        <v>8</v>
      </c>
      <c r="CG36" s="434"/>
    </row>
    <row r="37" spans="1:85">
      <c r="A37" s="415" t="s">
        <v>10</v>
      </c>
      <c r="B37" s="504">
        <f t="shared" si="39"/>
        <v>69.359123136279123</v>
      </c>
      <c r="C37" s="415">
        <v>42</v>
      </c>
      <c r="D37" s="415">
        <v>38</v>
      </c>
      <c r="E37" s="491">
        <v>14</v>
      </c>
      <c r="F37" s="456">
        <f t="shared" si="40"/>
        <v>94</v>
      </c>
      <c r="G37" s="485"/>
      <c r="H37" s="468">
        <v>44</v>
      </c>
      <c r="I37" s="420">
        <v>35</v>
      </c>
      <c r="J37" s="420">
        <v>13</v>
      </c>
      <c r="K37" s="456">
        <f t="shared" si="41"/>
        <v>92</v>
      </c>
      <c r="L37" s="452">
        <f t="shared" si="22"/>
        <v>-2</v>
      </c>
      <c r="M37" s="442">
        <f>K37-'1011Monthly'!K36</f>
        <v>24</v>
      </c>
      <c r="N37" s="421"/>
      <c r="O37" s="420">
        <v>42</v>
      </c>
      <c r="P37" s="420">
        <v>34</v>
      </c>
      <c r="Q37" s="420">
        <v>13</v>
      </c>
      <c r="R37" s="456">
        <v>89</v>
      </c>
      <c r="S37" s="452">
        <f t="shared" si="42"/>
        <v>-3</v>
      </c>
      <c r="T37" s="442">
        <f>R37-'1011Monthly'!R36</f>
        <v>22</v>
      </c>
      <c r="U37" s="421"/>
      <c r="V37" s="420">
        <v>41</v>
      </c>
      <c r="W37" s="420">
        <v>34</v>
      </c>
      <c r="X37" s="420">
        <v>13</v>
      </c>
      <c r="Y37" s="460">
        <v>88</v>
      </c>
      <c r="Z37" s="452">
        <f t="shared" si="23"/>
        <v>-1</v>
      </c>
      <c r="AA37" s="447">
        <f t="shared" si="24"/>
        <v>-6</v>
      </c>
      <c r="AB37" s="442">
        <f>Y37-'1011Monthly'!Z36</f>
        <v>19</v>
      </c>
      <c r="AC37" s="421"/>
      <c r="AD37" s="420">
        <v>40</v>
      </c>
      <c r="AE37" s="420">
        <v>34</v>
      </c>
      <c r="AF37" s="420">
        <v>13</v>
      </c>
      <c r="AG37" s="460">
        <v>87</v>
      </c>
      <c r="AH37" s="419">
        <f t="shared" si="25"/>
        <v>-1</v>
      </c>
      <c r="AI37" s="447">
        <f t="shared" si="26"/>
        <v>-7</v>
      </c>
      <c r="AJ37" s="442">
        <f>AG37-'1011Monthly'!AH36</f>
        <v>17</v>
      </c>
      <c r="AK37" s="421"/>
      <c r="AL37" s="420">
        <v>38</v>
      </c>
      <c r="AM37" s="420">
        <v>34</v>
      </c>
      <c r="AN37" s="420">
        <v>14</v>
      </c>
      <c r="AO37" s="460">
        <v>86</v>
      </c>
      <c r="AP37" s="419">
        <f t="shared" si="27"/>
        <v>-1</v>
      </c>
      <c r="AQ37" s="447">
        <f t="shared" si="28"/>
        <v>-8</v>
      </c>
      <c r="AR37" s="442">
        <f>AO37-'1011Monthly'!AP36</f>
        <v>16</v>
      </c>
      <c r="AS37" s="421"/>
      <c r="AT37" s="420">
        <v>38</v>
      </c>
      <c r="AU37" s="420">
        <v>34</v>
      </c>
      <c r="AV37" s="420">
        <v>14</v>
      </c>
      <c r="AW37" s="460">
        <v>86</v>
      </c>
      <c r="AX37" s="419">
        <f t="shared" si="29"/>
        <v>0</v>
      </c>
      <c r="AY37" s="447">
        <f t="shared" si="30"/>
        <v>-8</v>
      </c>
      <c r="AZ37" s="442">
        <f>AW37-'1011Monthly'!AX36</f>
        <v>17</v>
      </c>
      <c r="BA37" s="421"/>
      <c r="BB37" s="420">
        <v>39</v>
      </c>
      <c r="BC37" s="420">
        <v>34</v>
      </c>
      <c r="BD37" s="420">
        <v>14</v>
      </c>
      <c r="BE37" s="460">
        <v>87</v>
      </c>
      <c r="BF37" s="419">
        <f t="shared" si="31"/>
        <v>1</v>
      </c>
      <c r="BG37" s="484">
        <f t="shared" si="32"/>
        <v>-7</v>
      </c>
      <c r="BH37" s="442">
        <f>BE37-'1011Monthly'!BF36</f>
        <v>16</v>
      </c>
      <c r="BI37" s="485"/>
      <c r="BJ37" s="420">
        <v>39</v>
      </c>
      <c r="BK37" s="420">
        <v>33</v>
      </c>
      <c r="BL37" s="420">
        <v>14</v>
      </c>
      <c r="BM37" s="460">
        <v>86</v>
      </c>
      <c r="BN37" s="419">
        <f t="shared" si="33"/>
        <v>-1</v>
      </c>
      <c r="BO37" s="447">
        <f t="shared" si="34"/>
        <v>-8</v>
      </c>
      <c r="BP37" s="442">
        <f>BM37-'1011Monthly'!BN36</f>
        <v>15</v>
      </c>
      <c r="BQ37" s="485"/>
      <c r="BR37" s="420">
        <v>39</v>
      </c>
      <c r="BS37" s="420">
        <v>33</v>
      </c>
      <c r="BT37" s="420">
        <v>14</v>
      </c>
      <c r="BU37" s="460">
        <v>86</v>
      </c>
      <c r="BV37" s="419">
        <f t="shared" si="35"/>
        <v>0</v>
      </c>
      <c r="BW37" s="447">
        <f t="shared" si="36"/>
        <v>-8</v>
      </c>
      <c r="BX37" s="442">
        <f>BU37-'1011Monthly'!BV36</f>
        <v>15</v>
      </c>
      <c r="BY37" s="421"/>
      <c r="BZ37" s="420">
        <v>39</v>
      </c>
      <c r="CA37" s="420">
        <v>33</v>
      </c>
      <c r="CB37" s="420">
        <v>14</v>
      </c>
      <c r="CC37" s="460">
        <v>86</v>
      </c>
      <c r="CD37" s="419">
        <f t="shared" si="37"/>
        <v>0</v>
      </c>
      <c r="CE37" s="447">
        <f t="shared" si="38"/>
        <v>-6</v>
      </c>
      <c r="CF37" s="442">
        <f>CC37-'1011Monthly'!CD36</f>
        <v>15</v>
      </c>
      <c r="CG37" s="434"/>
    </row>
    <row r="38" spans="1:85">
      <c r="A38" s="415" t="s">
        <v>25</v>
      </c>
      <c r="B38" s="504">
        <f t="shared" si="39"/>
        <v>46.710467574345216</v>
      </c>
      <c r="C38" s="415">
        <v>16</v>
      </c>
      <c r="D38" s="415">
        <v>17</v>
      </c>
      <c r="E38" s="491">
        <v>10</v>
      </c>
      <c r="F38" s="456">
        <f t="shared" si="40"/>
        <v>43</v>
      </c>
      <c r="G38" s="485"/>
      <c r="H38" s="468">
        <v>14</v>
      </c>
      <c r="I38" s="420">
        <v>17</v>
      </c>
      <c r="J38" s="420">
        <v>9</v>
      </c>
      <c r="K38" s="456">
        <f t="shared" si="41"/>
        <v>40</v>
      </c>
      <c r="L38" s="452">
        <f t="shared" si="22"/>
        <v>-3</v>
      </c>
      <c r="M38" s="442">
        <f>K38-'1011Monthly'!K37</f>
        <v>-9</v>
      </c>
      <c r="N38" s="421"/>
      <c r="O38" s="420">
        <v>14</v>
      </c>
      <c r="P38" s="420">
        <v>16</v>
      </c>
      <c r="Q38" s="420">
        <v>9</v>
      </c>
      <c r="R38" s="456">
        <v>39</v>
      </c>
      <c r="S38" s="452">
        <f t="shared" si="42"/>
        <v>-1</v>
      </c>
      <c r="T38" s="442">
        <f>R38-'1011Monthly'!R37</f>
        <v>-10</v>
      </c>
      <c r="U38" s="421"/>
      <c r="V38" s="420">
        <v>15</v>
      </c>
      <c r="W38" s="420">
        <v>15</v>
      </c>
      <c r="X38" s="420">
        <v>9</v>
      </c>
      <c r="Y38" s="460">
        <v>39</v>
      </c>
      <c r="Z38" s="452">
        <f t="shared" si="23"/>
        <v>0</v>
      </c>
      <c r="AA38" s="447">
        <f t="shared" si="24"/>
        <v>-4</v>
      </c>
      <c r="AB38" s="442">
        <f>Y38-'1011Monthly'!Z37</f>
        <v>-10</v>
      </c>
      <c r="AC38" s="421"/>
      <c r="AD38" s="420">
        <v>15</v>
      </c>
      <c r="AE38" s="420">
        <v>15</v>
      </c>
      <c r="AF38" s="420">
        <v>9</v>
      </c>
      <c r="AG38" s="460">
        <v>39</v>
      </c>
      <c r="AH38" s="419">
        <f t="shared" si="25"/>
        <v>0</v>
      </c>
      <c r="AI38" s="447">
        <f t="shared" si="26"/>
        <v>-4</v>
      </c>
      <c r="AJ38" s="442">
        <f>AG38-'1011Monthly'!AH37</f>
        <v>-9</v>
      </c>
      <c r="AK38" s="421"/>
      <c r="AL38" s="420">
        <v>15</v>
      </c>
      <c r="AM38" s="420">
        <v>13</v>
      </c>
      <c r="AN38" s="420">
        <v>9</v>
      </c>
      <c r="AO38" s="460">
        <v>37</v>
      </c>
      <c r="AP38" s="419">
        <f t="shared" si="27"/>
        <v>-2</v>
      </c>
      <c r="AQ38" s="447">
        <f t="shared" si="28"/>
        <v>-6</v>
      </c>
      <c r="AR38" s="442">
        <f>AO38-'1011Monthly'!AP37</f>
        <v>-11</v>
      </c>
      <c r="AS38" s="421"/>
      <c r="AT38" s="420">
        <v>14</v>
      </c>
      <c r="AU38" s="420">
        <v>12</v>
      </c>
      <c r="AV38" s="420">
        <v>9</v>
      </c>
      <c r="AW38" s="460">
        <v>35</v>
      </c>
      <c r="AX38" s="419">
        <f t="shared" si="29"/>
        <v>-2</v>
      </c>
      <c r="AY38" s="447">
        <f t="shared" si="30"/>
        <v>-8</v>
      </c>
      <c r="AZ38" s="442">
        <f>AW38-'1011Monthly'!AX37</f>
        <v>-10</v>
      </c>
      <c r="BA38" s="421"/>
      <c r="BB38" s="420">
        <v>15</v>
      </c>
      <c r="BC38" s="420">
        <v>12</v>
      </c>
      <c r="BD38" s="420">
        <v>9</v>
      </c>
      <c r="BE38" s="460">
        <v>36</v>
      </c>
      <c r="BF38" s="419">
        <f t="shared" si="31"/>
        <v>1</v>
      </c>
      <c r="BG38" s="484">
        <f t="shared" si="32"/>
        <v>-7</v>
      </c>
      <c r="BH38" s="442">
        <f>BE38-'1011Monthly'!BF37</f>
        <v>-9</v>
      </c>
      <c r="BI38" s="485"/>
      <c r="BJ38" s="420">
        <v>16</v>
      </c>
      <c r="BK38" s="420">
        <v>12</v>
      </c>
      <c r="BL38" s="420">
        <v>9</v>
      </c>
      <c r="BM38" s="460">
        <v>37</v>
      </c>
      <c r="BN38" s="419">
        <f t="shared" si="33"/>
        <v>1</v>
      </c>
      <c r="BO38" s="447">
        <f t="shared" si="34"/>
        <v>-6</v>
      </c>
      <c r="BP38" s="442">
        <f>BM38-'1011Monthly'!BN37</f>
        <v>-7</v>
      </c>
      <c r="BQ38" s="485"/>
      <c r="BR38" s="420">
        <v>15</v>
      </c>
      <c r="BS38" s="420">
        <v>12</v>
      </c>
      <c r="BT38" s="420">
        <v>9</v>
      </c>
      <c r="BU38" s="460">
        <v>36</v>
      </c>
      <c r="BV38" s="419">
        <f t="shared" si="35"/>
        <v>-1</v>
      </c>
      <c r="BW38" s="447">
        <f t="shared" si="36"/>
        <v>-7</v>
      </c>
      <c r="BX38" s="442">
        <f>BU38-'1011Monthly'!BV37</f>
        <v>-7</v>
      </c>
      <c r="BY38" s="421"/>
      <c r="BZ38" s="420">
        <v>15</v>
      </c>
      <c r="CA38" s="420">
        <v>11</v>
      </c>
      <c r="CB38" s="420">
        <v>9</v>
      </c>
      <c r="CC38" s="460">
        <v>35</v>
      </c>
      <c r="CD38" s="419">
        <f t="shared" si="37"/>
        <v>-1</v>
      </c>
      <c r="CE38" s="447">
        <f t="shared" si="38"/>
        <v>-5</v>
      </c>
      <c r="CF38" s="442">
        <f>CC38-'1011Monthly'!CD37</f>
        <v>-8</v>
      </c>
      <c r="CG38" s="434"/>
    </row>
    <row r="39" spans="1:85">
      <c r="A39" s="422" t="s">
        <v>11</v>
      </c>
      <c r="B39" s="504">
        <f t="shared" si="39"/>
        <v>59.701681843427565</v>
      </c>
      <c r="C39" s="415">
        <v>31</v>
      </c>
      <c r="D39" s="415">
        <v>19</v>
      </c>
      <c r="E39" s="491">
        <v>15</v>
      </c>
      <c r="F39" s="457">
        <f t="shared" si="40"/>
        <v>65</v>
      </c>
      <c r="G39" s="485"/>
      <c r="H39" s="468">
        <v>28</v>
      </c>
      <c r="I39" s="420">
        <v>21</v>
      </c>
      <c r="J39" s="420">
        <v>14</v>
      </c>
      <c r="K39" s="457">
        <f t="shared" si="41"/>
        <v>63</v>
      </c>
      <c r="L39" s="453">
        <f t="shared" si="22"/>
        <v>-2</v>
      </c>
      <c r="M39" s="442">
        <f>K39-'1011Monthly'!K38</f>
        <v>-5</v>
      </c>
      <c r="N39" s="421"/>
      <c r="O39" s="420">
        <v>26</v>
      </c>
      <c r="P39" s="420">
        <v>18</v>
      </c>
      <c r="Q39" s="420">
        <v>14</v>
      </c>
      <c r="R39" s="457">
        <v>58</v>
      </c>
      <c r="S39" s="453">
        <f t="shared" si="42"/>
        <v>-5</v>
      </c>
      <c r="T39" s="442">
        <f>R39-'1011Monthly'!R38</f>
        <v>-7</v>
      </c>
      <c r="U39" s="421"/>
      <c r="V39" s="420">
        <v>26</v>
      </c>
      <c r="W39" s="420">
        <v>18</v>
      </c>
      <c r="X39" s="420">
        <v>14</v>
      </c>
      <c r="Y39" s="461">
        <v>58</v>
      </c>
      <c r="Z39" s="453">
        <f t="shared" si="23"/>
        <v>0</v>
      </c>
      <c r="AA39" s="448">
        <f t="shared" si="24"/>
        <v>-7</v>
      </c>
      <c r="AB39" s="442">
        <f>Y39-'1011Monthly'!Z38</f>
        <v>-6</v>
      </c>
      <c r="AC39" s="421"/>
      <c r="AD39" s="420">
        <v>26</v>
      </c>
      <c r="AE39" s="420">
        <v>19</v>
      </c>
      <c r="AF39" s="420">
        <v>14</v>
      </c>
      <c r="AG39" s="461">
        <v>59</v>
      </c>
      <c r="AH39" s="425">
        <f t="shared" si="25"/>
        <v>1</v>
      </c>
      <c r="AI39" s="448">
        <f t="shared" si="26"/>
        <v>-6</v>
      </c>
      <c r="AJ39" s="442">
        <f>AG39-'1011Monthly'!AH38</f>
        <v>-4</v>
      </c>
      <c r="AK39" s="421"/>
      <c r="AL39" s="420">
        <v>26</v>
      </c>
      <c r="AM39" s="420">
        <v>19</v>
      </c>
      <c r="AN39" s="420">
        <v>14</v>
      </c>
      <c r="AO39" s="461">
        <v>59</v>
      </c>
      <c r="AP39" s="425">
        <f t="shared" si="27"/>
        <v>0</v>
      </c>
      <c r="AQ39" s="448">
        <f t="shared" si="28"/>
        <v>-6</v>
      </c>
      <c r="AR39" s="442">
        <f>AO39-'1011Monthly'!AP38</f>
        <v>-2</v>
      </c>
      <c r="AS39" s="421"/>
      <c r="AT39" s="420">
        <v>35</v>
      </c>
      <c r="AU39" s="420">
        <v>19</v>
      </c>
      <c r="AV39" s="420">
        <v>14</v>
      </c>
      <c r="AW39" s="461">
        <v>68</v>
      </c>
      <c r="AX39" s="425">
        <f t="shared" si="29"/>
        <v>9</v>
      </c>
      <c r="AY39" s="448">
        <f t="shared" si="30"/>
        <v>3</v>
      </c>
      <c r="AZ39" s="442">
        <f>AW39-'1011Monthly'!AX38</f>
        <v>5</v>
      </c>
      <c r="BA39" s="421"/>
      <c r="BB39" s="420">
        <v>36</v>
      </c>
      <c r="BC39" s="420">
        <v>18</v>
      </c>
      <c r="BD39" s="420">
        <v>14</v>
      </c>
      <c r="BE39" s="461">
        <v>68</v>
      </c>
      <c r="BF39" s="425">
        <f t="shared" si="31"/>
        <v>0</v>
      </c>
      <c r="BG39" s="487">
        <f t="shared" si="32"/>
        <v>3</v>
      </c>
      <c r="BH39" s="442">
        <f>BE39-'1011Monthly'!BF38</f>
        <v>5</v>
      </c>
      <c r="BI39" s="485"/>
      <c r="BJ39" s="420">
        <v>36</v>
      </c>
      <c r="BK39" s="420">
        <v>18</v>
      </c>
      <c r="BL39" s="420">
        <v>14</v>
      </c>
      <c r="BM39" s="461">
        <v>68</v>
      </c>
      <c r="BN39" s="425">
        <f t="shared" si="33"/>
        <v>0</v>
      </c>
      <c r="BO39" s="448">
        <f t="shared" si="34"/>
        <v>3</v>
      </c>
      <c r="BP39" s="442">
        <f>BM39-'1011Monthly'!BN38</f>
        <v>5</v>
      </c>
      <c r="BQ39" s="485"/>
      <c r="BR39" s="420">
        <v>37</v>
      </c>
      <c r="BS39" s="420">
        <v>18</v>
      </c>
      <c r="BT39" s="420">
        <v>14</v>
      </c>
      <c r="BU39" s="461">
        <v>69</v>
      </c>
      <c r="BV39" s="425">
        <f t="shared" si="35"/>
        <v>1</v>
      </c>
      <c r="BW39" s="448">
        <f t="shared" si="36"/>
        <v>4</v>
      </c>
      <c r="BX39" s="442">
        <f>BU39-'1011Monthly'!BV38</f>
        <v>5</v>
      </c>
      <c r="BY39" s="421"/>
      <c r="BZ39" s="420">
        <v>36</v>
      </c>
      <c r="CA39" s="420">
        <v>18</v>
      </c>
      <c r="CB39" s="420">
        <v>14</v>
      </c>
      <c r="CC39" s="461">
        <v>68</v>
      </c>
      <c r="CD39" s="425">
        <f t="shared" si="37"/>
        <v>-1</v>
      </c>
      <c r="CE39" s="448">
        <f t="shared" si="38"/>
        <v>5</v>
      </c>
      <c r="CF39" s="442">
        <f>CC39-'1011Monthly'!CD38</f>
        <v>4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343</v>
      </c>
      <c r="D40" s="430">
        <f>SUM(D29:D39)</f>
        <v>286</v>
      </c>
      <c r="E40" s="494">
        <f>SUM(E29:E39)</f>
        <v>167</v>
      </c>
      <c r="F40" s="430">
        <f>SUM(F29:F39)</f>
        <v>796</v>
      </c>
      <c r="G40" s="421"/>
      <c r="H40" s="467">
        <f>SUM(H29:H39)</f>
        <v>353</v>
      </c>
      <c r="I40" s="430">
        <f>SUM(I29:I39)</f>
        <v>268</v>
      </c>
      <c r="J40" s="430">
        <f>SUM(J29:J39)</f>
        <v>159</v>
      </c>
      <c r="K40" s="458">
        <f>SUM(K29:K39)</f>
        <v>780</v>
      </c>
      <c r="L40" s="454">
        <f t="shared" si="22"/>
        <v>-16</v>
      </c>
      <c r="M40" s="489">
        <f>K40-'1011Monthly'!K39</f>
        <v>39</v>
      </c>
      <c r="N40" s="471"/>
      <c r="O40" s="430">
        <v>349</v>
      </c>
      <c r="P40" s="430">
        <v>264</v>
      </c>
      <c r="Q40" s="430">
        <v>159</v>
      </c>
      <c r="R40" s="458">
        <v>772</v>
      </c>
      <c r="S40" s="454">
        <f>R40-K40</f>
        <v>-8</v>
      </c>
      <c r="T40" s="489">
        <f>R40-'1011Monthly'!R39</f>
        <v>41</v>
      </c>
      <c r="U40" s="471"/>
      <c r="V40" s="430">
        <f>SUM(V29:V39)</f>
        <v>346</v>
      </c>
      <c r="W40" s="430">
        <f>SUM(W29:W39)</f>
        <v>263</v>
      </c>
      <c r="X40" s="430">
        <f>SUM(X29:X39)</f>
        <v>158</v>
      </c>
      <c r="Y40" s="458">
        <f>SUM(Y29:Y39)</f>
        <v>767</v>
      </c>
      <c r="Z40" s="454">
        <f t="shared" si="23"/>
        <v>-5</v>
      </c>
      <c r="AA40" s="449">
        <f t="shared" si="24"/>
        <v>-29</v>
      </c>
      <c r="AB40" s="489">
        <f>Y40-'1011Monthly'!Z39</f>
        <v>39</v>
      </c>
      <c r="AC40" s="471"/>
      <c r="AD40" s="430">
        <f>SUM(AD29:AD39)</f>
        <v>343</v>
      </c>
      <c r="AE40" s="430">
        <f>SUM(AE29:AE39)</f>
        <v>262</v>
      </c>
      <c r="AF40" s="430">
        <f>SUM(AF29:AF39)</f>
        <v>158</v>
      </c>
      <c r="AG40" s="458">
        <f>SUM(AG29:AG39)</f>
        <v>763</v>
      </c>
      <c r="AH40" s="431">
        <f t="shared" si="25"/>
        <v>-4</v>
      </c>
      <c r="AI40" s="449">
        <f t="shared" si="26"/>
        <v>-33</v>
      </c>
      <c r="AJ40" s="489">
        <f>AG40-'1011Monthly'!AH39</f>
        <v>37</v>
      </c>
      <c r="AK40" s="471"/>
      <c r="AL40" s="430">
        <f>SUM(AL29:AL39)</f>
        <v>349</v>
      </c>
      <c r="AM40" s="430">
        <f>SUM(AM29:AM39)</f>
        <v>258</v>
      </c>
      <c r="AN40" s="430">
        <f>SUM(AN29:AN39)</f>
        <v>157</v>
      </c>
      <c r="AO40" s="458">
        <f>SUM(AO29:AO39)</f>
        <v>764</v>
      </c>
      <c r="AP40" s="431">
        <f t="shared" si="27"/>
        <v>1</v>
      </c>
      <c r="AQ40" s="449">
        <f t="shared" si="28"/>
        <v>-32</v>
      </c>
      <c r="AR40" s="489">
        <f>AO40-'1011Monthly'!AP39</f>
        <v>41</v>
      </c>
      <c r="AS40" s="471"/>
      <c r="AT40" s="430">
        <f>SUM(AT29:AT39)</f>
        <v>347</v>
      </c>
      <c r="AU40" s="430">
        <f>SUM(AU29:AU39)</f>
        <v>252</v>
      </c>
      <c r="AV40" s="430">
        <f>SUM(AV29:AV39)</f>
        <v>157</v>
      </c>
      <c r="AW40" s="458">
        <f>SUM(AW29:AW39)</f>
        <v>756</v>
      </c>
      <c r="AX40" s="431">
        <f t="shared" si="29"/>
        <v>-8</v>
      </c>
      <c r="AY40" s="449">
        <f t="shared" si="30"/>
        <v>-40</v>
      </c>
      <c r="AZ40" s="446">
        <f>AW40-'1011Monthly'!AX39</f>
        <v>51</v>
      </c>
      <c r="BA40" s="471"/>
      <c r="BB40" s="430">
        <f>SUM(BB29:BB39)</f>
        <v>348</v>
      </c>
      <c r="BC40" s="430">
        <f>SUM(BC29:BC39)</f>
        <v>250</v>
      </c>
      <c r="BD40" s="430">
        <f>SUM(BD29:BD39)</f>
        <v>157</v>
      </c>
      <c r="BE40" s="458">
        <f>SUM(BE29:BE39)</f>
        <v>755</v>
      </c>
      <c r="BF40" s="431">
        <f t="shared" si="31"/>
        <v>-1</v>
      </c>
      <c r="BG40" s="449">
        <f t="shared" si="32"/>
        <v>-41</v>
      </c>
      <c r="BH40" s="489">
        <f>BE40-'1011Monthly'!BF39</f>
        <v>51</v>
      </c>
      <c r="BI40" s="471"/>
      <c r="BJ40" s="430">
        <f>SUM(BJ29:BJ39)</f>
        <v>347</v>
      </c>
      <c r="BK40" s="430">
        <f>SUM(BK29:BK39)</f>
        <v>246</v>
      </c>
      <c r="BL40" s="430">
        <f>SUM(BL29:BL39)</f>
        <v>157</v>
      </c>
      <c r="BM40" s="458">
        <f>SUM(BM29:BM39)</f>
        <v>750</v>
      </c>
      <c r="BN40" s="431">
        <f t="shared" si="33"/>
        <v>-5</v>
      </c>
      <c r="BO40" s="449">
        <f t="shared" si="34"/>
        <v>-46</v>
      </c>
      <c r="BP40" s="489">
        <f>BM40-'1011Monthly'!BN39</f>
        <v>53</v>
      </c>
      <c r="BQ40" s="471"/>
      <c r="BR40" s="430">
        <f>SUM(BR29:BR39)</f>
        <v>345</v>
      </c>
      <c r="BS40" s="430">
        <f>SUM(BS29:BS39)</f>
        <v>245</v>
      </c>
      <c r="BT40" s="430">
        <f>SUM(BT29:BT39)</f>
        <v>157</v>
      </c>
      <c r="BU40" s="458">
        <f>SUM(BU29:BU39)</f>
        <v>747</v>
      </c>
      <c r="BV40" s="431">
        <f t="shared" si="35"/>
        <v>-3</v>
      </c>
      <c r="BW40" s="449">
        <f t="shared" si="36"/>
        <v>-49</v>
      </c>
      <c r="BX40" s="489">
        <f>BU40-'1011Monthly'!BV39</f>
        <v>53</v>
      </c>
      <c r="BY40" s="471"/>
      <c r="BZ40" s="430">
        <f>SUM(BZ29:BZ39)</f>
        <v>345</v>
      </c>
      <c r="CA40" s="430">
        <f>SUM(CA29:CA39)</f>
        <v>243</v>
      </c>
      <c r="CB40" s="430">
        <f>SUM(CB29:CB39)</f>
        <v>156</v>
      </c>
      <c r="CC40" s="458">
        <f>SUM(CC29:CC39)</f>
        <v>744</v>
      </c>
      <c r="CD40" s="431">
        <f t="shared" si="37"/>
        <v>-3</v>
      </c>
      <c r="CE40" s="449">
        <f t="shared" si="38"/>
        <v>-36</v>
      </c>
      <c r="CF40" s="489">
        <f>CC40-'1011Monthly'!CD39</f>
        <v>50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C2:F2"/>
    <mergeCell ref="H2:M2"/>
    <mergeCell ref="O2:T2"/>
    <mergeCell ref="V2:AB2"/>
    <mergeCell ref="AD2:AJ2"/>
    <mergeCell ref="AL2:AR2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L3:L4"/>
    <mergeCell ref="M3:M4"/>
    <mergeCell ref="O3:Q3"/>
    <mergeCell ref="R3:R4"/>
    <mergeCell ref="S3:S4"/>
    <mergeCell ref="T3:T4"/>
    <mergeCell ref="V3:X3"/>
    <mergeCell ref="Y3:Y4"/>
    <mergeCell ref="Z3:Z4"/>
    <mergeCell ref="AA3:AA4"/>
    <mergeCell ref="AB3:AB4"/>
    <mergeCell ref="AD3:AF3"/>
    <mergeCell ref="AG3:AG4"/>
    <mergeCell ref="AH3:AH4"/>
    <mergeCell ref="AI3:AI4"/>
    <mergeCell ref="AJ3:AJ4"/>
    <mergeCell ref="AL3:AN3"/>
    <mergeCell ref="AO3:AO4"/>
    <mergeCell ref="AP3:AP4"/>
    <mergeCell ref="AQ3:AQ4"/>
    <mergeCell ref="AR3:AR4"/>
    <mergeCell ref="AT3:AV3"/>
    <mergeCell ref="AW3:AW4"/>
    <mergeCell ref="AX3:AX4"/>
    <mergeCell ref="AY3:AY4"/>
    <mergeCell ref="AZ3:AZ4"/>
    <mergeCell ref="BB3:BD3"/>
    <mergeCell ref="BE3:BE4"/>
    <mergeCell ref="BF3:BF4"/>
    <mergeCell ref="BG3:BG4"/>
    <mergeCell ref="BH3:BH4"/>
    <mergeCell ref="BJ3:BL3"/>
    <mergeCell ref="BM3:BM4"/>
    <mergeCell ref="BN3:BN4"/>
    <mergeCell ref="BO3:BO4"/>
    <mergeCell ref="BP3:BP4"/>
    <mergeCell ref="BR3:BT3"/>
    <mergeCell ref="BU3:BU4"/>
    <mergeCell ref="BV3:BV4"/>
    <mergeCell ref="BW3:BW4"/>
    <mergeCell ref="BX3:BX4"/>
    <mergeCell ref="BZ3:CB3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M27:M28"/>
    <mergeCell ref="O27:Q27"/>
    <mergeCell ref="R27:R28"/>
    <mergeCell ref="S27:S28"/>
    <mergeCell ref="T27:T28"/>
    <mergeCell ref="V27:X27"/>
    <mergeCell ref="Y27:Y28"/>
    <mergeCell ref="Z27:Z28"/>
    <mergeCell ref="AA27:AA28"/>
    <mergeCell ref="AB27:AB28"/>
    <mergeCell ref="AD27:AF27"/>
    <mergeCell ref="AG27:AG28"/>
    <mergeCell ref="AH27:AH28"/>
    <mergeCell ref="AI27:AI28"/>
    <mergeCell ref="AJ27:AJ28"/>
    <mergeCell ref="AL27:AN27"/>
    <mergeCell ref="AO27:AO28"/>
    <mergeCell ref="AP27:AP28"/>
    <mergeCell ref="AQ27:AQ28"/>
    <mergeCell ref="AR27:AR28"/>
    <mergeCell ref="AT27:AV27"/>
    <mergeCell ref="AW27:AW28"/>
    <mergeCell ref="AX27:AX28"/>
    <mergeCell ref="AY27:AY28"/>
    <mergeCell ref="AZ27:AZ28"/>
    <mergeCell ref="BB27:BD27"/>
    <mergeCell ref="BE27:BE28"/>
    <mergeCell ref="BF27:BF28"/>
    <mergeCell ref="BG27:BG28"/>
    <mergeCell ref="BH27:BH28"/>
    <mergeCell ref="BJ27:BL27"/>
    <mergeCell ref="BM27:BM28"/>
    <mergeCell ref="BN27:BN28"/>
    <mergeCell ref="BO27:BO28"/>
    <mergeCell ref="BP27:BP28"/>
    <mergeCell ref="BR27:BT27"/>
    <mergeCell ref="BU27:BU28"/>
    <mergeCell ref="CE27:CE28"/>
    <mergeCell ref="CF27:CF28"/>
    <mergeCell ref="BV27:BV28"/>
    <mergeCell ref="BW27:BW28"/>
    <mergeCell ref="BX27:BX28"/>
    <mergeCell ref="BZ27:CB27"/>
    <mergeCell ref="CC27:CC28"/>
    <mergeCell ref="CD27:CD28"/>
  </mergeCells>
  <printOptions horizontalCentered="1"/>
  <pageMargins left="0.37" right="0.41" top="1.1200000000000001" bottom="0.63" header="0.47" footer="0.36"/>
  <pageSetup orientation="landscape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CH54"/>
  <sheetViews>
    <sheetView topLeftCell="A2" workbookViewId="0">
      <pane xSplit="2" ySplit="3" topLeftCell="S5" activePane="bottomRight" state="frozen"/>
      <selection activeCell="A2" sqref="A2"/>
      <selection pane="topRight" activeCell="C2" sqref="C2"/>
      <selection pane="bottomLeft" activeCell="A5" sqref="A5"/>
      <selection pane="bottomRight" activeCell="N2" sqref="N1:N65536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1" width="7.109375" style="406" customWidth="1"/>
    <col min="22" max="22" width="1.5546875" style="410" customWidth="1"/>
    <col min="23" max="29" width="7.109375" style="406" customWidth="1"/>
    <col min="30" max="30" width="1.5546875" style="410" customWidth="1"/>
    <col min="31" max="37" width="7.109375" style="406" customWidth="1"/>
    <col min="38" max="38" width="1.5546875" style="410" customWidth="1"/>
    <col min="39" max="45" width="7.109375" style="406" customWidth="1"/>
    <col min="46" max="46" width="1.5546875" style="410" customWidth="1"/>
    <col min="47" max="53" width="7.109375" style="406" customWidth="1"/>
    <col min="54" max="54" width="1.5546875" style="410" customWidth="1"/>
    <col min="55" max="61" width="7.109375" style="406" customWidth="1"/>
    <col min="62" max="62" width="1.5546875" style="410" customWidth="1"/>
    <col min="63" max="69" width="7.109375" style="406" customWidth="1"/>
    <col min="70" max="70" width="1.5546875" style="410" customWidth="1"/>
    <col min="71" max="77" width="7.109375" style="406" customWidth="1"/>
    <col min="78" max="78" width="1.5546875" style="410" customWidth="1"/>
    <col min="79" max="85" width="7.109375" style="406" customWidth="1"/>
    <col min="86" max="16384" width="9.109375" style="406"/>
  </cols>
  <sheetData>
    <row r="1" spans="1:86" ht="12.75" hidden="1" customHeight="1">
      <c r="H1" s="408"/>
      <c r="I1" s="408"/>
      <c r="J1" s="408"/>
      <c r="K1" s="408"/>
      <c r="O1" s="409"/>
      <c r="P1" s="409"/>
      <c r="CH1" s="410"/>
    </row>
    <row r="2" spans="1:86">
      <c r="C2" s="654" t="s">
        <v>209</v>
      </c>
      <c r="D2" s="655"/>
      <c r="E2" s="655"/>
      <c r="F2" s="655"/>
      <c r="G2" s="469"/>
      <c r="H2" s="650" t="s">
        <v>210</v>
      </c>
      <c r="I2" s="650"/>
      <c r="J2" s="650"/>
      <c r="K2" s="650"/>
      <c r="L2" s="650"/>
      <c r="M2" s="651"/>
      <c r="N2" s="469"/>
      <c r="O2" s="654" t="s">
        <v>211</v>
      </c>
      <c r="P2" s="655"/>
      <c r="Q2" s="655"/>
      <c r="R2" s="655"/>
      <c r="S2" s="655"/>
      <c r="T2" s="655"/>
      <c r="U2" s="656"/>
      <c r="V2" s="469"/>
      <c r="W2" s="649" t="s">
        <v>212</v>
      </c>
      <c r="X2" s="650"/>
      <c r="Y2" s="650"/>
      <c r="Z2" s="650"/>
      <c r="AA2" s="650"/>
      <c r="AB2" s="650"/>
      <c r="AC2" s="651"/>
      <c r="AD2" s="469"/>
      <c r="AE2" s="646" t="s">
        <v>213</v>
      </c>
      <c r="AF2" s="647"/>
      <c r="AG2" s="647"/>
      <c r="AH2" s="647"/>
      <c r="AI2" s="647"/>
      <c r="AJ2" s="647"/>
      <c r="AK2" s="648"/>
      <c r="AL2" s="469"/>
      <c r="AM2" s="649" t="s">
        <v>214</v>
      </c>
      <c r="AN2" s="650"/>
      <c r="AO2" s="650"/>
      <c r="AP2" s="650"/>
      <c r="AQ2" s="650"/>
      <c r="AR2" s="650"/>
      <c r="AS2" s="651"/>
      <c r="AT2" s="469"/>
      <c r="AU2" s="646" t="s">
        <v>215</v>
      </c>
      <c r="AV2" s="647"/>
      <c r="AW2" s="647"/>
      <c r="AX2" s="647"/>
      <c r="AY2" s="647"/>
      <c r="AZ2" s="647"/>
      <c r="BA2" s="648"/>
      <c r="BB2" s="469"/>
      <c r="BC2" s="649" t="s">
        <v>216</v>
      </c>
      <c r="BD2" s="650"/>
      <c r="BE2" s="650"/>
      <c r="BF2" s="650"/>
      <c r="BG2" s="650"/>
      <c r="BH2" s="650"/>
      <c r="BI2" s="651"/>
      <c r="BJ2" s="469"/>
      <c r="BK2" s="646" t="s">
        <v>217</v>
      </c>
      <c r="BL2" s="647"/>
      <c r="BM2" s="647"/>
      <c r="BN2" s="647"/>
      <c r="BO2" s="647"/>
      <c r="BP2" s="647"/>
      <c r="BQ2" s="648"/>
      <c r="BR2" s="469"/>
      <c r="BS2" s="649" t="s">
        <v>218</v>
      </c>
      <c r="BT2" s="650"/>
      <c r="BU2" s="650"/>
      <c r="BV2" s="650"/>
      <c r="BW2" s="650"/>
      <c r="BX2" s="650"/>
      <c r="BY2" s="651"/>
      <c r="BZ2" s="469"/>
      <c r="CA2" s="646" t="s">
        <v>219</v>
      </c>
      <c r="CB2" s="647"/>
      <c r="CC2" s="647"/>
      <c r="CD2" s="647"/>
      <c r="CE2" s="647"/>
      <c r="CF2" s="647"/>
      <c r="CG2" s="648"/>
      <c r="CH2" s="411"/>
    </row>
    <row r="3" spans="1:86" ht="12.75" customHeight="1">
      <c r="A3" s="637" t="s">
        <v>169</v>
      </c>
      <c r="B3" s="481"/>
      <c r="C3" s="626" t="s">
        <v>76</v>
      </c>
      <c r="D3" s="627"/>
      <c r="E3" s="628"/>
      <c r="F3" s="652" t="s">
        <v>13</v>
      </c>
      <c r="G3" s="470"/>
      <c r="H3" s="627" t="s">
        <v>76</v>
      </c>
      <c r="I3" s="627"/>
      <c r="J3" s="628"/>
      <c r="K3" s="624" t="s">
        <v>13</v>
      </c>
      <c r="L3" s="629" t="s">
        <v>120</v>
      </c>
      <c r="M3" s="622" t="s">
        <v>228</v>
      </c>
      <c r="N3" s="470"/>
      <c r="O3" s="627" t="s">
        <v>76</v>
      </c>
      <c r="P3" s="627"/>
      <c r="Q3" s="628"/>
      <c r="R3" s="624" t="s">
        <v>13</v>
      </c>
      <c r="S3" s="629" t="s">
        <v>120</v>
      </c>
      <c r="T3" s="575" t="s">
        <v>252</v>
      </c>
      <c r="U3" s="622" t="s">
        <v>228</v>
      </c>
      <c r="V3" s="470"/>
      <c r="W3" s="626" t="s">
        <v>76</v>
      </c>
      <c r="X3" s="627"/>
      <c r="Y3" s="628"/>
      <c r="Z3" s="624" t="s">
        <v>13</v>
      </c>
      <c r="AA3" s="629" t="s">
        <v>120</v>
      </c>
      <c r="AB3" s="664" t="s">
        <v>121</v>
      </c>
      <c r="AC3" s="622" t="s">
        <v>228</v>
      </c>
      <c r="AD3" s="470"/>
      <c r="AE3" s="626" t="s">
        <v>76</v>
      </c>
      <c r="AF3" s="627"/>
      <c r="AG3" s="628"/>
      <c r="AH3" s="624" t="s">
        <v>13</v>
      </c>
      <c r="AI3" s="610" t="s">
        <v>120</v>
      </c>
      <c r="AJ3" s="620" t="s">
        <v>121</v>
      </c>
      <c r="AK3" s="622" t="s">
        <v>228</v>
      </c>
      <c r="AL3" s="470"/>
      <c r="AM3" s="626" t="s">
        <v>76</v>
      </c>
      <c r="AN3" s="627"/>
      <c r="AO3" s="628"/>
      <c r="AP3" s="624" t="s">
        <v>13</v>
      </c>
      <c r="AQ3" s="610" t="s">
        <v>120</v>
      </c>
      <c r="AR3" s="620" t="s">
        <v>121</v>
      </c>
      <c r="AS3" s="622" t="s">
        <v>228</v>
      </c>
      <c r="AT3" s="470"/>
      <c r="AU3" s="626" t="s">
        <v>76</v>
      </c>
      <c r="AV3" s="627"/>
      <c r="AW3" s="628"/>
      <c r="AX3" s="624" t="s">
        <v>13</v>
      </c>
      <c r="AY3" s="610" t="s">
        <v>120</v>
      </c>
      <c r="AZ3" s="620" t="s">
        <v>121</v>
      </c>
      <c r="BA3" s="622" t="s">
        <v>228</v>
      </c>
      <c r="BB3" s="470"/>
      <c r="BC3" s="626" t="s">
        <v>76</v>
      </c>
      <c r="BD3" s="627"/>
      <c r="BE3" s="628"/>
      <c r="BF3" s="624" t="s">
        <v>13</v>
      </c>
      <c r="BG3" s="610" t="s">
        <v>120</v>
      </c>
      <c r="BH3" s="620" t="s">
        <v>121</v>
      </c>
      <c r="BI3" s="622" t="s">
        <v>228</v>
      </c>
      <c r="BJ3" s="470"/>
      <c r="BK3" s="626" t="s">
        <v>76</v>
      </c>
      <c r="BL3" s="627"/>
      <c r="BM3" s="628"/>
      <c r="BN3" s="624" t="s">
        <v>13</v>
      </c>
      <c r="BO3" s="610" t="s">
        <v>120</v>
      </c>
      <c r="BP3" s="620" t="s">
        <v>121</v>
      </c>
      <c r="BQ3" s="622" t="s">
        <v>228</v>
      </c>
      <c r="BR3" s="470"/>
      <c r="BS3" s="626" t="s">
        <v>76</v>
      </c>
      <c r="BT3" s="627"/>
      <c r="BU3" s="628"/>
      <c r="BV3" s="624" t="s">
        <v>13</v>
      </c>
      <c r="BW3" s="610" t="s">
        <v>120</v>
      </c>
      <c r="BX3" s="620" t="s">
        <v>121</v>
      </c>
      <c r="BY3" s="622" t="s">
        <v>228</v>
      </c>
      <c r="BZ3" s="470"/>
      <c r="CA3" s="626" t="s">
        <v>76</v>
      </c>
      <c r="CB3" s="627"/>
      <c r="CC3" s="628"/>
      <c r="CD3" s="624" t="s">
        <v>13</v>
      </c>
      <c r="CE3" s="610" t="s">
        <v>120</v>
      </c>
      <c r="CF3" s="620" t="s">
        <v>121</v>
      </c>
      <c r="CG3" s="622" t="s">
        <v>228</v>
      </c>
      <c r="CH3" s="410"/>
    </row>
    <row r="4" spans="1:86">
      <c r="A4" s="638"/>
      <c r="B4" s="482" t="s">
        <v>202</v>
      </c>
      <c r="C4" s="412" t="s">
        <v>71</v>
      </c>
      <c r="D4" s="412" t="s">
        <v>72</v>
      </c>
      <c r="E4" s="412" t="s">
        <v>73</v>
      </c>
      <c r="F4" s="653" t="s">
        <v>13</v>
      </c>
      <c r="G4" s="470"/>
      <c r="H4" s="441" t="s">
        <v>71</v>
      </c>
      <c r="I4" s="412" t="s">
        <v>72</v>
      </c>
      <c r="J4" s="412" t="s">
        <v>73</v>
      </c>
      <c r="K4" s="625" t="s">
        <v>13</v>
      </c>
      <c r="L4" s="645"/>
      <c r="M4" s="623"/>
      <c r="N4" s="470"/>
      <c r="O4" s="441" t="s">
        <v>71</v>
      </c>
      <c r="P4" s="412" t="s">
        <v>72</v>
      </c>
      <c r="Q4" s="412" t="s">
        <v>73</v>
      </c>
      <c r="R4" s="625" t="s">
        <v>13</v>
      </c>
      <c r="S4" s="645"/>
      <c r="T4" s="576" t="s">
        <v>253</v>
      </c>
      <c r="U4" s="623"/>
      <c r="V4" s="470"/>
      <c r="W4" s="412" t="s">
        <v>71</v>
      </c>
      <c r="X4" s="412" t="s">
        <v>72</v>
      </c>
      <c r="Y4" s="412" t="s">
        <v>73</v>
      </c>
      <c r="Z4" s="625" t="s">
        <v>13</v>
      </c>
      <c r="AA4" s="630"/>
      <c r="AB4" s="665"/>
      <c r="AC4" s="623"/>
      <c r="AD4" s="470"/>
      <c r="AE4" s="412" t="s">
        <v>71</v>
      </c>
      <c r="AF4" s="412" t="s">
        <v>72</v>
      </c>
      <c r="AG4" s="412" t="s">
        <v>73</v>
      </c>
      <c r="AH4" s="625" t="s">
        <v>13</v>
      </c>
      <c r="AI4" s="611"/>
      <c r="AJ4" s="621"/>
      <c r="AK4" s="623"/>
      <c r="AL4" s="470"/>
      <c r="AM4" s="412" t="s">
        <v>71</v>
      </c>
      <c r="AN4" s="412" t="s">
        <v>72</v>
      </c>
      <c r="AO4" s="412" t="s">
        <v>73</v>
      </c>
      <c r="AP4" s="625" t="s">
        <v>13</v>
      </c>
      <c r="AQ4" s="611"/>
      <c r="AR4" s="621"/>
      <c r="AS4" s="623"/>
      <c r="AT4" s="470"/>
      <c r="AU4" s="412" t="s">
        <v>71</v>
      </c>
      <c r="AV4" s="412" t="s">
        <v>72</v>
      </c>
      <c r="AW4" s="412" t="s">
        <v>73</v>
      </c>
      <c r="AX4" s="625" t="s">
        <v>13</v>
      </c>
      <c r="AY4" s="611"/>
      <c r="AZ4" s="621"/>
      <c r="BA4" s="623"/>
      <c r="BB4" s="470"/>
      <c r="BC4" s="412" t="s">
        <v>71</v>
      </c>
      <c r="BD4" s="412" t="s">
        <v>72</v>
      </c>
      <c r="BE4" s="412" t="s">
        <v>73</v>
      </c>
      <c r="BF4" s="625" t="s">
        <v>13</v>
      </c>
      <c r="BG4" s="611"/>
      <c r="BH4" s="621"/>
      <c r="BI4" s="623"/>
      <c r="BJ4" s="470"/>
      <c r="BK4" s="412" t="s">
        <v>71</v>
      </c>
      <c r="BL4" s="412" t="s">
        <v>72</v>
      </c>
      <c r="BM4" s="412" t="s">
        <v>73</v>
      </c>
      <c r="BN4" s="625" t="s">
        <v>13</v>
      </c>
      <c r="BO4" s="611"/>
      <c r="BP4" s="621"/>
      <c r="BQ4" s="623"/>
      <c r="BR4" s="470"/>
      <c r="BS4" s="412" t="s">
        <v>71</v>
      </c>
      <c r="BT4" s="412" t="s">
        <v>72</v>
      </c>
      <c r="BU4" s="412" t="s">
        <v>73</v>
      </c>
      <c r="BV4" s="625" t="s">
        <v>13</v>
      </c>
      <c r="BW4" s="611"/>
      <c r="BX4" s="621"/>
      <c r="BY4" s="623"/>
      <c r="BZ4" s="470"/>
      <c r="CA4" s="412" t="s">
        <v>71</v>
      </c>
      <c r="CB4" s="412" t="s">
        <v>72</v>
      </c>
      <c r="CC4" s="412" t="s">
        <v>73</v>
      </c>
      <c r="CD4" s="625" t="s">
        <v>13</v>
      </c>
      <c r="CE4" s="611"/>
      <c r="CF4" s="621"/>
      <c r="CG4" s="623"/>
      <c r="CH4" s="413"/>
    </row>
    <row r="5" spans="1:86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577">
        <f>R5-F5</f>
        <v>0</v>
      </c>
      <c r="U5" s="442">
        <f>R5-'0910 Monthly '!O5</f>
        <v>-1</v>
      </c>
      <c r="V5" s="421"/>
      <c r="W5" s="416">
        <v>19</v>
      </c>
      <c r="X5" s="417">
        <v>10</v>
      </c>
      <c r="Y5" s="417">
        <v>16</v>
      </c>
      <c r="Z5" s="455">
        <f t="shared" ref="Z5:Z23" si="0">SUM(W5:Y5)</f>
        <v>45</v>
      </c>
      <c r="AA5" s="452">
        <f t="shared" ref="AA5:AA24" si="1">Z5-R5</f>
        <v>0</v>
      </c>
      <c r="AB5" s="577">
        <f t="shared" ref="AB5:AB24" si="2">Z5-$F5</f>
        <v>0</v>
      </c>
      <c r="AC5" s="442">
        <f>AA5-'0910 Monthly '!T5</f>
        <v>-46</v>
      </c>
      <c r="AD5" s="421"/>
      <c r="AE5" s="416">
        <v>20</v>
      </c>
      <c r="AF5" s="417">
        <v>10</v>
      </c>
      <c r="AG5" s="417">
        <v>16</v>
      </c>
      <c r="AH5" s="455">
        <v>46</v>
      </c>
      <c r="AI5" s="419">
        <f t="shared" ref="AI5:AI24" si="3">AH5-Z5</f>
        <v>1</v>
      </c>
      <c r="AJ5" s="447">
        <f t="shared" ref="AJ5:AJ24" si="4">AH5-$F5</f>
        <v>1</v>
      </c>
      <c r="AK5" s="442">
        <f>AI5-'0910 Monthly '!Z5</f>
        <v>-45</v>
      </c>
      <c r="AL5" s="421"/>
      <c r="AM5" s="416">
        <v>20</v>
      </c>
      <c r="AN5" s="417">
        <v>9</v>
      </c>
      <c r="AO5" s="417">
        <v>17</v>
      </c>
      <c r="AP5" s="455">
        <v>46</v>
      </c>
      <c r="AQ5" s="419">
        <f t="shared" ref="AQ5:AQ24" si="5">AP5-AH5</f>
        <v>0</v>
      </c>
      <c r="AR5" s="447">
        <f t="shared" ref="AR5:AR24" si="6">AP5-$F5</f>
        <v>1</v>
      </c>
      <c r="AS5" s="442">
        <f>AQ5-'0910 Monthly '!AF5</f>
        <v>-42</v>
      </c>
      <c r="AT5" s="421"/>
      <c r="AU5" s="416">
        <v>20</v>
      </c>
      <c r="AV5" s="417">
        <v>7</v>
      </c>
      <c r="AW5" s="417">
        <v>17</v>
      </c>
      <c r="AX5" s="455">
        <v>44</v>
      </c>
      <c r="AY5" s="419">
        <f t="shared" ref="AY5:AY24" si="7">AX5-AP5</f>
        <v>-2</v>
      </c>
      <c r="AZ5" s="447">
        <f t="shared" ref="AZ5:AZ24" si="8">AX5-$F5</f>
        <v>-1</v>
      </c>
      <c r="BA5" s="442">
        <f>AX5-'0910 Monthly '!AL5</f>
        <v>3</v>
      </c>
      <c r="BB5" s="421"/>
      <c r="BC5" s="416">
        <v>21</v>
      </c>
      <c r="BD5" s="417">
        <v>7</v>
      </c>
      <c r="BE5" s="417">
        <v>17</v>
      </c>
      <c r="BF5" s="455">
        <v>45</v>
      </c>
      <c r="BG5" s="419">
        <f t="shared" ref="BG5:BG24" si="9">BF5-AX5</f>
        <v>1</v>
      </c>
      <c r="BH5" s="447">
        <f t="shared" ref="BH5:BH24" si="10">BF5-$F5</f>
        <v>0</v>
      </c>
      <c r="BI5" s="442">
        <f>BF5-'0910 Monthly '!AR5</f>
        <v>5</v>
      </c>
      <c r="BJ5" s="421"/>
      <c r="BK5" s="416">
        <v>21</v>
      </c>
      <c r="BL5" s="417">
        <v>7</v>
      </c>
      <c r="BM5" s="417">
        <v>17</v>
      </c>
      <c r="BN5" s="455">
        <v>45</v>
      </c>
      <c r="BO5" s="419">
        <f t="shared" ref="BO5:BO24" si="11">BN5-BF5</f>
        <v>0</v>
      </c>
      <c r="BP5" s="447">
        <f t="shared" ref="BP5:BP24" si="12">BN5-$F5</f>
        <v>0</v>
      </c>
      <c r="BQ5" s="442">
        <f>BN5-'0910 Monthly '!AX5</f>
        <v>5</v>
      </c>
      <c r="BR5" s="421"/>
      <c r="BS5" s="416">
        <v>21</v>
      </c>
      <c r="BT5" s="417">
        <v>7</v>
      </c>
      <c r="BU5" s="417">
        <v>17</v>
      </c>
      <c r="BV5" s="455">
        <v>45</v>
      </c>
      <c r="BW5" s="419">
        <f t="shared" ref="BW5:BW24" si="13">BV5-BN5</f>
        <v>0</v>
      </c>
      <c r="BX5" s="447">
        <f t="shared" ref="BX5:BX24" si="14">BV5-$F5</f>
        <v>0</v>
      </c>
      <c r="BY5" s="442">
        <f>BV5-'0910 Monthly '!BD5</f>
        <v>5</v>
      </c>
      <c r="BZ5" s="421"/>
      <c r="CA5" s="416">
        <v>21</v>
      </c>
      <c r="CB5" s="417">
        <v>7</v>
      </c>
      <c r="CC5" s="417">
        <v>17</v>
      </c>
      <c r="CD5" s="455">
        <v>45</v>
      </c>
      <c r="CE5" s="419">
        <f t="shared" ref="CE5:CE24" si="15">CD5-BV5</f>
        <v>0</v>
      </c>
      <c r="CF5" s="447">
        <f t="shared" ref="CF5:CF24" si="16">CD5-$K5</f>
        <v>0</v>
      </c>
      <c r="CG5" s="442">
        <f>BV5-'0910 Monthly '!BJ5</f>
        <v>6</v>
      </c>
      <c r="CH5" s="410"/>
    </row>
    <row r="6" spans="1:86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577">
        <f t="shared" ref="T6:T23" si="21">R6-F6</f>
        <v>0</v>
      </c>
      <c r="U6" s="442">
        <f>R6-'0910 Monthly '!O6</f>
        <v>-4</v>
      </c>
      <c r="V6" s="421"/>
      <c r="W6" s="416">
        <v>11</v>
      </c>
      <c r="X6" s="420">
        <v>6</v>
      </c>
      <c r="Y6" s="420">
        <v>3</v>
      </c>
      <c r="Z6" s="456">
        <f t="shared" si="0"/>
        <v>20</v>
      </c>
      <c r="AA6" s="452">
        <f t="shared" si="1"/>
        <v>-1</v>
      </c>
      <c r="AB6" s="577">
        <f t="shared" si="2"/>
        <v>-1</v>
      </c>
      <c r="AC6" s="442">
        <f>AA6-'0910 Monthly '!T6</f>
        <v>-26</v>
      </c>
      <c r="AD6" s="421"/>
      <c r="AE6" s="416">
        <v>11</v>
      </c>
      <c r="AF6" s="420">
        <v>6</v>
      </c>
      <c r="AG6" s="420">
        <v>3</v>
      </c>
      <c r="AH6" s="456">
        <v>20</v>
      </c>
      <c r="AI6" s="419">
        <f t="shared" si="3"/>
        <v>0</v>
      </c>
      <c r="AJ6" s="447">
        <f t="shared" si="4"/>
        <v>-1</v>
      </c>
      <c r="AK6" s="442">
        <f>AI6-'0910 Monthly '!Z6</f>
        <v>-24</v>
      </c>
      <c r="AL6" s="421"/>
      <c r="AM6" s="416">
        <v>10</v>
      </c>
      <c r="AN6" s="420">
        <v>5</v>
      </c>
      <c r="AO6" s="420">
        <v>3</v>
      </c>
      <c r="AP6" s="456">
        <v>18</v>
      </c>
      <c r="AQ6" s="419">
        <f t="shared" si="5"/>
        <v>-2</v>
      </c>
      <c r="AR6" s="447">
        <f t="shared" si="6"/>
        <v>-3</v>
      </c>
      <c r="AS6" s="442">
        <f>AQ6-'0910 Monthly '!AF6</f>
        <v>-22</v>
      </c>
      <c r="AT6" s="421"/>
      <c r="AU6" s="416">
        <v>11</v>
      </c>
      <c r="AV6" s="420">
        <v>5</v>
      </c>
      <c r="AW6" s="420">
        <v>3</v>
      </c>
      <c r="AX6" s="456">
        <v>19</v>
      </c>
      <c r="AY6" s="419">
        <f t="shared" si="7"/>
        <v>1</v>
      </c>
      <c r="AZ6" s="447">
        <f t="shared" si="8"/>
        <v>-2</v>
      </c>
      <c r="BA6" s="442">
        <f>AX6-'0910 Monthly '!AL6</f>
        <v>-1</v>
      </c>
      <c r="BB6" s="421"/>
      <c r="BC6" s="416">
        <v>11</v>
      </c>
      <c r="BD6" s="420">
        <v>5</v>
      </c>
      <c r="BE6" s="420">
        <v>3</v>
      </c>
      <c r="BF6" s="456">
        <v>19</v>
      </c>
      <c r="BG6" s="419">
        <f t="shared" si="9"/>
        <v>0</v>
      </c>
      <c r="BH6" s="447">
        <f t="shared" si="10"/>
        <v>-2</v>
      </c>
      <c r="BI6" s="442">
        <f>BF6-'0910 Monthly '!AR6</f>
        <v>-1</v>
      </c>
      <c r="BJ6" s="421"/>
      <c r="BK6" s="416">
        <v>10</v>
      </c>
      <c r="BL6" s="420">
        <v>5</v>
      </c>
      <c r="BM6" s="420">
        <v>3</v>
      </c>
      <c r="BN6" s="456">
        <v>18</v>
      </c>
      <c r="BO6" s="419">
        <f t="shared" si="11"/>
        <v>-1</v>
      </c>
      <c r="BP6" s="447">
        <f t="shared" si="12"/>
        <v>-3</v>
      </c>
      <c r="BQ6" s="442">
        <f>BN6-'0910 Monthly '!AX6</f>
        <v>-2</v>
      </c>
      <c r="BR6" s="421"/>
      <c r="BS6" s="416">
        <v>8</v>
      </c>
      <c r="BT6" s="420">
        <v>5</v>
      </c>
      <c r="BU6" s="420">
        <v>3</v>
      </c>
      <c r="BV6" s="456">
        <v>16</v>
      </c>
      <c r="BW6" s="419">
        <f t="shared" si="13"/>
        <v>-2</v>
      </c>
      <c r="BX6" s="447">
        <f t="shared" si="14"/>
        <v>-5</v>
      </c>
      <c r="BY6" s="442">
        <f>BV6-'0910 Monthly '!BD6</f>
        <v>-4</v>
      </c>
      <c r="BZ6" s="421"/>
      <c r="CA6" s="416">
        <v>8</v>
      </c>
      <c r="CB6" s="420">
        <v>5</v>
      </c>
      <c r="CC6" s="420">
        <v>3</v>
      </c>
      <c r="CD6" s="456">
        <v>16</v>
      </c>
      <c r="CE6" s="419">
        <f t="shared" si="15"/>
        <v>0</v>
      </c>
      <c r="CF6" s="447">
        <f t="shared" si="16"/>
        <v>-7</v>
      </c>
      <c r="CG6" s="442">
        <f>BV6-'0910 Monthly '!BJ6</f>
        <v>-4</v>
      </c>
      <c r="CH6" s="410"/>
    </row>
    <row r="7" spans="1:86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577">
        <f t="shared" si="21"/>
        <v>-3</v>
      </c>
      <c r="U7" s="442">
        <f>R7-'0910 Monthly '!O7</f>
        <v>-4</v>
      </c>
      <c r="V7" s="421"/>
      <c r="W7" s="416">
        <v>27</v>
      </c>
      <c r="X7" s="420">
        <v>20</v>
      </c>
      <c r="Y7" s="420">
        <v>17</v>
      </c>
      <c r="Z7" s="456">
        <f t="shared" si="0"/>
        <v>64</v>
      </c>
      <c r="AA7" s="452">
        <f t="shared" si="1"/>
        <v>0</v>
      </c>
      <c r="AB7" s="577">
        <f t="shared" si="2"/>
        <v>-3</v>
      </c>
      <c r="AC7" s="442">
        <f>AA7-'0910 Monthly '!T7</f>
        <v>-67</v>
      </c>
      <c r="AD7" s="421"/>
      <c r="AE7" s="416">
        <v>27</v>
      </c>
      <c r="AF7" s="420">
        <v>20</v>
      </c>
      <c r="AG7" s="420">
        <v>17</v>
      </c>
      <c r="AH7" s="456">
        <v>64</v>
      </c>
      <c r="AI7" s="419">
        <f t="shared" si="3"/>
        <v>0</v>
      </c>
      <c r="AJ7" s="447">
        <f t="shared" si="4"/>
        <v>-3</v>
      </c>
      <c r="AK7" s="442">
        <f>AI7-'0910 Monthly '!Z7</f>
        <v>-65</v>
      </c>
      <c r="AL7" s="421"/>
      <c r="AM7" s="416">
        <v>27</v>
      </c>
      <c r="AN7" s="420">
        <v>19</v>
      </c>
      <c r="AO7" s="420">
        <v>17</v>
      </c>
      <c r="AP7" s="456">
        <v>63</v>
      </c>
      <c r="AQ7" s="419">
        <f t="shared" si="5"/>
        <v>-1</v>
      </c>
      <c r="AR7" s="447">
        <f t="shared" si="6"/>
        <v>-4</v>
      </c>
      <c r="AS7" s="442">
        <f>AQ7-'0910 Monthly '!AF7</f>
        <v>-64</v>
      </c>
      <c r="AT7" s="421"/>
      <c r="AU7" s="416">
        <v>30</v>
      </c>
      <c r="AV7" s="420">
        <v>17</v>
      </c>
      <c r="AW7" s="420">
        <v>17</v>
      </c>
      <c r="AX7" s="456">
        <v>64</v>
      </c>
      <c r="AY7" s="419">
        <f t="shared" si="7"/>
        <v>1</v>
      </c>
      <c r="AZ7" s="447">
        <f t="shared" si="8"/>
        <v>-3</v>
      </c>
      <c r="BA7" s="442">
        <f>AX7-'0910 Monthly '!AL7</f>
        <v>2</v>
      </c>
      <c r="BB7" s="421"/>
      <c r="BC7" s="416">
        <v>30</v>
      </c>
      <c r="BD7" s="420">
        <v>17</v>
      </c>
      <c r="BE7" s="420">
        <v>17</v>
      </c>
      <c r="BF7" s="456">
        <v>64</v>
      </c>
      <c r="BG7" s="419">
        <f t="shared" si="9"/>
        <v>0</v>
      </c>
      <c r="BH7" s="447">
        <f t="shared" si="10"/>
        <v>-3</v>
      </c>
      <c r="BI7" s="442">
        <f>BF7-'0910 Monthly '!AR7</f>
        <v>2</v>
      </c>
      <c r="BJ7" s="421"/>
      <c r="BK7" s="416">
        <v>30</v>
      </c>
      <c r="BL7" s="420">
        <v>17</v>
      </c>
      <c r="BM7" s="420">
        <v>17</v>
      </c>
      <c r="BN7" s="456">
        <v>64</v>
      </c>
      <c r="BO7" s="419">
        <f t="shared" si="11"/>
        <v>0</v>
      </c>
      <c r="BP7" s="447">
        <f t="shared" si="12"/>
        <v>-3</v>
      </c>
      <c r="BQ7" s="442">
        <f>BN7-'0910 Monthly '!AX7</f>
        <v>1</v>
      </c>
      <c r="BR7" s="421"/>
      <c r="BS7" s="416">
        <v>30</v>
      </c>
      <c r="BT7" s="420">
        <v>17</v>
      </c>
      <c r="BU7" s="420">
        <v>17</v>
      </c>
      <c r="BV7" s="456">
        <v>64</v>
      </c>
      <c r="BW7" s="419">
        <f t="shared" si="13"/>
        <v>0</v>
      </c>
      <c r="BX7" s="447">
        <f t="shared" si="14"/>
        <v>-3</v>
      </c>
      <c r="BY7" s="442">
        <f>BV7-'0910 Monthly '!BD7</f>
        <v>2</v>
      </c>
      <c r="BZ7" s="421"/>
      <c r="CA7" s="416">
        <v>30</v>
      </c>
      <c r="CB7" s="420">
        <v>17</v>
      </c>
      <c r="CC7" s="420">
        <v>17</v>
      </c>
      <c r="CD7" s="456">
        <v>64</v>
      </c>
      <c r="CE7" s="419">
        <f t="shared" si="15"/>
        <v>0</v>
      </c>
      <c r="CF7" s="447">
        <f t="shared" si="16"/>
        <v>-2</v>
      </c>
      <c r="CG7" s="442">
        <f>BV7-'0910 Monthly '!BJ7</f>
        <v>2</v>
      </c>
      <c r="CH7" s="410"/>
    </row>
    <row r="8" spans="1:86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577">
        <f t="shared" si="21"/>
        <v>-4</v>
      </c>
      <c r="U8" s="442">
        <f>R8-'0910 Monthly '!O8</f>
        <v>-7</v>
      </c>
      <c r="V8" s="421"/>
      <c r="W8" s="416">
        <v>12</v>
      </c>
      <c r="X8" s="420">
        <v>10</v>
      </c>
      <c r="Y8" s="420">
        <v>8</v>
      </c>
      <c r="Z8" s="456">
        <f t="shared" si="0"/>
        <v>30</v>
      </c>
      <c r="AA8" s="452">
        <f t="shared" si="1"/>
        <v>0</v>
      </c>
      <c r="AB8" s="577">
        <f t="shared" si="2"/>
        <v>-4</v>
      </c>
      <c r="AC8" s="442">
        <f>AA8-'0910 Monthly '!T8</f>
        <v>-37</v>
      </c>
      <c r="AD8" s="421"/>
      <c r="AE8" s="416">
        <v>12</v>
      </c>
      <c r="AF8" s="420">
        <v>9</v>
      </c>
      <c r="AG8" s="420">
        <v>8</v>
      </c>
      <c r="AH8" s="456">
        <v>29</v>
      </c>
      <c r="AI8" s="419">
        <f t="shared" si="3"/>
        <v>-1</v>
      </c>
      <c r="AJ8" s="447">
        <f t="shared" si="4"/>
        <v>-5</v>
      </c>
      <c r="AK8" s="442">
        <f>AI8-'0910 Monthly '!Z8</f>
        <v>-38</v>
      </c>
      <c r="AL8" s="421"/>
      <c r="AM8" s="416">
        <v>12</v>
      </c>
      <c r="AN8" s="420">
        <v>9</v>
      </c>
      <c r="AO8" s="420">
        <v>8</v>
      </c>
      <c r="AP8" s="456">
        <v>29</v>
      </c>
      <c r="AQ8" s="419">
        <f t="shared" si="5"/>
        <v>0</v>
      </c>
      <c r="AR8" s="447">
        <f t="shared" si="6"/>
        <v>-5</v>
      </c>
      <c r="AS8" s="442">
        <f>AQ8-'0910 Monthly '!AF8</f>
        <v>-37</v>
      </c>
      <c r="AT8" s="421"/>
      <c r="AU8" s="416">
        <v>10</v>
      </c>
      <c r="AV8" s="420">
        <v>9</v>
      </c>
      <c r="AW8" s="420">
        <v>8</v>
      </c>
      <c r="AX8" s="456">
        <v>27</v>
      </c>
      <c r="AY8" s="419">
        <f t="shared" si="7"/>
        <v>-2</v>
      </c>
      <c r="AZ8" s="484">
        <f t="shared" si="8"/>
        <v>-7</v>
      </c>
      <c r="BA8" s="486">
        <f>AX8-'0910 Monthly '!AL8</f>
        <v>-10</v>
      </c>
      <c r="BB8" s="485"/>
      <c r="BC8" s="416">
        <v>10</v>
      </c>
      <c r="BD8" s="420">
        <v>9</v>
      </c>
      <c r="BE8" s="420">
        <v>8</v>
      </c>
      <c r="BF8" s="456">
        <v>27</v>
      </c>
      <c r="BG8" s="419">
        <f t="shared" si="9"/>
        <v>0</v>
      </c>
      <c r="BH8" s="447">
        <f t="shared" si="10"/>
        <v>-7</v>
      </c>
      <c r="BI8" s="442">
        <f>BF8-'0910 Monthly '!AR8</f>
        <v>-9</v>
      </c>
      <c r="BJ8" s="421"/>
      <c r="BK8" s="416">
        <v>9</v>
      </c>
      <c r="BL8" s="420">
        <v>9</v>
      </c>
      <c r="BM8" s="420">
        <v>8</v>
      </c>
      <c r="BN8" s="456">
        <v>26</v>
      </c>
      <c r="BO8" s="419">
        <f t="shared" si="11"/>
        <v>-1</v>
      </c>
      <c r="BP8" s="447">
        <f t="shared" si="12"/>
        <v>-8</v>
      </c>
      <c r="BQ8" s="442">
        <f>BN8-'0910 Monthly '!AX8</f>
        <v>-10</v>
      </c>
      <c r="BR8" s="421"/>
      <c r="BS8" s="416">
        <v>9</v>
      </c>
      <c r="BT8" s="420">
        <v>9</v>
      </c>
      <c r="BU8" s="420">
        <v>8</v>
      </c>
      <c r="BV8" s="456">
        <v>26</v>
      </c>
      <c r="BW8" s="419">
        <f t="shared" si="13"/>
        <v>0</v>
      </c>
      <c r="BX8" s="447">
        <f t="shared" si="14"/>
        <v>-8</v>
      </c>
      <c r="BY8" s="442">
        <f>BV8-'0910 Monthly '!BD8</f>
        <v>-9</v>
      </c>
      <c r="BZ8" s="421"/>
      <c r="CA8" s="416">
        <v>9</v>
      </c>
      <c r="CB8" s="420">
        <v>9</v>
      </c>
      <c r="CC8" s="420">
        <v>8</v>
      </c>
      <c r="CD8" s="456">
        <v>26</v>
      </c>
      <c r="CE8" s="419">
        <f t="shared" si="15"/>
        <v>0</v>
      </c>
      <c r="CF8" s="447">
        <f t="shared" si="16"/>
        <v>-7</v>
      </c>
      <c r="CG8" s="442">
        <f>BV8-'0910 Monthly '!BJ8</f>
        <v>-9</v>
      </c>
      <c r="CH8" s="410"/>
    </row>
    <row r="9" spans="1:86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578">
        <f t="shared" si="21"/>
        <v>-16</v>
      </c>
      <c r="U9" s="443">
        <f>R9-'0910 Monthly '!O9</f>
        <v>-1</v>
      </c>
      <c r="V9" s="421"/>
      <c r="W9" s="423">
        <v>28</v>
      </c>
      <c r="X9" s="424">
        <v>13</v>
      </c>
      <c r="Y9" s="424">
        <v>18</v>
      </c>
      <c r="Z9" s="457">
        <f t="shared" si="0"/>
        <v>59</v>
      </c>
      <c r="AA9" s="453">
        <f t="shared" si="1"/>
        <v>1</v>
      </c>
      <c r="AB9" s="578">
        <f t="shared" si="2"/>
        <v>-15</v>
      </c>
      <c r="AC9" s="443">
        <f>AA9-'0910 Monthly '!T9</f>
        <v>-58</v>
      </c>
      <c r="AD9" s="421"/>
      <c r="AE9" s="424">
        <v>27</v>
      </c>
      <c r="AF9" s="424">
        <v>13</v>
      </c>
      <c r="AG9" s="424">
        <v>18</v>
      </c>
      <c r="AH9" s="457">
        <v>58</v>
      </c>
      <c r="AI9" s="425">
        <f t="shared" si="3"/>
        <v>-1</v>
      </c>
      <c r="AJ9" s="448">
        <f t="shared" si="4"/>
        <v>-16</v>
      </c>
      <c r="AK9" s="443">
        <f>AI9-'0910 Monthly '!Z9</f>
        <v>-59</v>
      </c>
      <c r="AL9" s="421"/>
      <c r="AM9" s="424">
        <v>25</v>
      </c>
      <c r="AN9" s="424">
        <v>14</v>
      </c>
      <c r="AO9" s="424">
        <v>20</v>
      </c>
      <c r="AP9" s="457">
        <v>59</v>
      </c>
      <c r="AQ9" s="425">
        <f t="shared" si="5"/>
        <v>1</v>
      </c>
      <c r="AR9" s="448">
        <f t="shared" si="6"/>
        <v>-15</v>
      </c>
      <c r="AS9" s="443">
        <f>AQ9-'0910 Monthly '!AF9</f>
        <v>-54</v>
      </c>
      <c r="AT9" s="421"/>
      <c r="AU9" s="424">
        <v>21</v>
      </c>
      <c r="AV9" s="424">
        <v>13</v>
      </c>
      <c r="AW9" s="424">
        <v>19</v>
      </c>
      <c r="AX9" s="457">
        <v>53</v>
      </c>
      <c r="AY9" s="425">
        <f t="shared" si="7"/>
        <v>-6</v>
      </c>
      <c r="AZ9" s="448">
        <f t="shared" si="8"/>
        <v>-21</v>
      </c>
      <c r="BA9" s="443">
        <f>AX9-'0910 Monthly '!AL9</f>
        <v>-2</v>
      </c>
      <c r="BB9" s="421"/>
      <c r="BC9" s="424">
        <v>21</v>
      </c>
      <c r="BD9" s="424">
        <v>13</v>
      </c>
      <c r="BE9" s="424">
        <v>19</v>
      </c>
      <c r="BF9" s="457">
        <v>53</v>
      </c>
      <c r="BG9" s="425">
        <f t="shared" si="9"/>
        <v>0</v>
      </c>
      <c r="BH9" s="448">
        <f t="shared" si="10"/>
        <v>-21</v>
      </c>
      <c r="BI9" s="443">
        <f>BF9-'0910 Monthly '!AR9</f>
        <v>-1</v>
      </c>
      <c r="BJ9" s="421"/>
      <c r="BK9" s="424">
        <v>20</v>
      </c>
      <c r="BL9" s="424">
        <v>13</v>
      </c>
      <c r="BM9" s="424">
        <v>20</v>
      </c>
      <c r="BN9" s="457">
        <v>53</v>
      </c>
      <c r="BO9" s="425">
        <f t="shared" si="11"/>
        <v>0</v>
      </c>
      <c r="BP9" s="448">
        <f t="shared" si="12"/>
        <v>-21</v>
      </c>
      <c r="BQ9" s="443">
        <f>BN9-'0910 Monthly '!AX9</f>
        <v>-2</v>
      </c>
      <c r="BR9" s="421"/>
      <c r="BS9" s="424">
        <v>20</v>
      </c>
      <c r="BT9" s="424">
        <v>14</v>
      </c>
      <c r="BU9" s="424">
        <v>20</v>
      </c>
      <c r="BV9" s="457">
        <v>54</v>
      </c>
      <c r="BW9" s="425">
        <f t="shared" si="13"/>
        <v>1</v>
      </c>
      <c r="BX9" s="448">
        <f t="shared" si="14"/>
        <v>-20</v>
      </c>
      <c r="BY9" s="442">
        <f>BV9-'0910 Monthly '!BD9</f>
        <v>0</v>
      </c>
      <c r="BZ9" s="421"/>
      <c r="CA9" s="424">
        <v>20</v>
      </c>
      <c r="CB9" s="424">
        <v>14</v>
      </c>
      <c r="CC9" s="424">
        <v>20</v>
      </c>
      <c r="CD9" s="457">
        <v>54</v>
      </c>
      <c r="CE9" s="425">
        <f t="shared" si="15"/>
        <v>0</v>
      </c>
      <c r="CF9" s="448">
        <f t="shared" si="16"/>
        <v>-7</v>
      </c>
      <c r="CG9" s="443">
        <f>BV9-'0910 Monthly '!BJ9</f>
        <v>0</v>
      </c>
      <c r="CH9" s="410"/>
    </row>
    <row r="10" spans="1:86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577">
        <f t="shared" si="21"/>
        <v>-2</v>
      </c>
      <c r="U10" s="442">
        <f>R10-'0910 Monthly '!O10</f>
        <v>-2</v>
      </c>
      <c r="V10" s="421"/>
      <c r="W10" s="416">
        <v>23</v>
      </c>
      <c r="X10" s="420">
        <v>12</v>
      </c>
      <c r="Y10" s="420">
        <v>11</v>
      </c>
      <c r="Z10" s="456">
        <f t="shared" si="0"/>
        <v>46</v>
      </c>
      <c r="AA10" s="452">
        <f t="shared" si="1"/>
        <v>0</v>
      </c>
      <c r="AB10" s="577">
        <f t="shared" si="2"/>
        <v>-2</v>
      </c>
      <c r="AC10" s="442">
        <f>AA10-'0910 Monthly '!T10</f>
        <v>-48</v>
      </c>
      <c r="AD10" s="421"/>
      <c r="AE10" s="416">
        <v>23</v>
      </c>
      <c r="AF10" s="420">
        <v>12</v>
      </c>
      <c r="AG10" s="420">
        <v>11</v>
      </c>
      <c r="AH10" s="456">
        <v>46</v>
      </c>
      <c r="AI10" s="419">
        <f t="shared" si="3"/>
        <v>0</v>
      </c>
      <c r="AJ10" s="447">
        <f t="shared" si="4"/>
        <v>-2</v>
      </c>
      <c r="AK10" s="442">
        <f>AI10-'0910 Monthly '!Z10</f>
        <v>-48</v>
      </c>
      <c r="AL10" s="421"/>
      <c r="AM10" s="416">
        <v>23</v>
      </c>
      <c r="AN10" s="420">
        <v>12</v>
      </c>
      <c r="AO10" s="420">
        <v>11</v>
      </c>
      <c r="AP10" s="456">
        <v>46</v>
      </c>
      <c r="AQ10" s="419">
        <f t="shared" si="5"/>
        <v>0</v>
      </c>
      <c r="AR10" s="447">
        <f t="shared" si="6"/>
        <v>-2</v>
      </c>
      <c r="AS10" s="442">
        <f>AQ10-'0910 Monthly '!AF10</f>
        <v>-47</v>
      </c>
      <c r="AT10" s="421"/>
      <c r="AU10" s="416">
        <v>23</v>
      </c>
      <c r="AV10" s="420">
        <v>11</v>
      </c>
      <c r="AW10" s="420">
        <v>11</v>
      </c>
      <c r="AX10" s="456">
        <v>45</v>
      </c>
      <c r="AY10" s="419">
        <f t="shared" si="7"/>
        <v>-1</v>
      </c>
      <c r="AZ10" s="447">
        <f t="shared" si="8"/>
        <v>-3</v>
      </c>
      <c r="BA10" s="442">
        <f>AX10-'0910 Monthly '!AL10</f>
        <v>-2</v>
      </c>
      <c r="BB10" s="421"/>
      <c r="BC10" s="416">
        <v>23</v>
      </c>
      <c r="BD10" s="420">
        <v>11</v>
      </c>
      <c r="BE10" s="420">
        <v>11</v>
      </c>
      <c r="BF10" s="456">
        <v>45</v>
      </c>
      <c r="BG10" s="419">
        <f t="shared" si="9"/>
        <v>0</v>
      </c>
      <c r="BH10" s="447">
        <f t="shared" si="10"/>
        <v>-3</v>
      </c>
      <c r="BI10" s="442">
        <f>BF10-'0910 Monthly '!AR10</f>
        <v>-2</v>
      </c>
      <c r="BJ10" s="421"/>
      <c r="BK10" s="416">
        <v>23</v>
      </c>
      <c r="BL10" s="420">
        <v>11</v>
      </c>
      <c r="BM10" s="420">
        <v>11</v>
      </c>
      <c r="BN10" s="456">
        <v>45</v>
      </c>
      <c r="BO10" s="419">
        <f t="shared" si="11"/>
        <v>0</v>
      </c>
      <c r="BP10" s="447">
        <f t="shared" si="12"/>
        <v>-3</v>
      </c>
      <c r="BQ10" s="442">
        <f>BN10-'0910 Monthly '!AX10</f>
        <v>1</v>
      </c>
      <c r="BR10" s="421"/>
      <c r="BS10" s="416">
        <v>23</v>
      </c>
      <c r="BT10" s="420">
        <v>11</v>
      </c>
      <c r="BU10" s="420">
        <v>10</v>
      </c>
      <c r="BV10" s="456">
        <v>44</v>
      </c>
      <c r="BW10" s="419">
        <f t="shared" si="13"/>
        <v>-1</v>
      </c>
      <c r="BX10" s="447">
        <f t="shared" si="14"/>
        <v>-4</v>
      </c>
      <c r="BY10" s="442">
        <f>BV10-'0910 Monthly '!BD10</f>
        <v>0</v>
      </c>
      <c r="BZ10" s="421"/>
      <c r="CA10" s="416">
        <v>23</v>
      </c>
      <c r="CB10" s="420">
        <v>11</v>
      </c>
      <c r="CC10" s="420">
        <v>10</v>
      </c>
      <c r="CD10" s="456">
        <v>44</v>
      </c>
      <c r="CE10" s="419">
        <f t="shared" si="15"/>
        <v>0</v>
      </c>
      <c r="CF10" s="447">
        <f t="shared" si="16"/>
        <v>-2</v>
      </c>
      <c r="CG10" s="442">
        <f>BV10-'0910 Monthly '!BJ10</f>
        <v>0</v>
      </c>
      <c r="CH10" s="410"/>
    </row>
    <row r="11" spans="1:86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577">
        <f t="shared" si="21"/>
        <v>-5</v>
      </c>
      <c r="U11" s="442">
        <f>R11-'0910 Monthly '!O11</f>
        <v>6</v>
      </c>
      <c r="V11" s="421"/>
      <c r="W11" s="416">
        <v>45</v>
      </c>
      <c r="X11" s="420">
        <v>19</v>
      </c>
      <c r="Y11" s="420">
        <v>13</v>
      </c>
      <c r="Z11" s="456">
        <f t="shared" si="0"/>
        <v>77</v>
      </c>
      <c r="AA11" s="452">
        <f t="shared" si="1"/>
        <v>-3</v>
      </c>
      <c r="AB11" s="577">
        <f t="shared" si="2"/>
        <v>-8</v>
      </c>
      <c r="AC11" s="442">
        <f>AA11-'0910 Monthly '!T11</f>
        <v>-74</v>
      </c>
      <c r="AD11" s="421"/>
      <c r="AE11" s="416">
        <v>45</v>
      </c>
      <c r="AF11" s="420">
        <v>19</v>
      </c>
      <c r="AG11" s="420">
        <v>13</v>
      </c>
      <c r="AH11" s="456">
        <v>77</v>
      </c>
      <c r="AI11" s="419">
        <f t="shared" si="3"/>
        <v>0</v>
      </c>
      <c r="AJ11" s="447">
        <f t="shared" si="4"/>
        <v>-8</v>
      </c>
      <c r="AK11" s="442">
        <f>AI11-'0910 Monthly '!Z11</f>
        <v>-69</v>
      </c>
      <c r="AL11" s="421"/>
      <c r="AM11" s="416">
        <v>40</v>
      </c>
      <c r="AN11" s="420">
        <v>23</v>
      </c>
      <c r="AO11" s="420">
        <v>14</v>
      </c>
      <c r="AP11" s="456">
        <v>77</v>
      </c>
      <c r="AQ11" s="419">
        <f t="shared" si="5"/>
        <v>0</v>
      </c>
      <c r="AR11" s="447">
        <f t="shared" si="6"/>
        <v>-8</v>
      </c>
      <c r="AS11" s="442">
        <f>AQ11-'0910 Monthly '!AF11</f>
        <v>-71</v>
      </c>
      <c r="AT11" s="421"/>
      <c r="AU11" s="416">
        <v>41</v>
      </c>
      <c r="AV11" s="420">
        <v>22</v>
      </c>
      <c r="AW11" s="420">
        <v>13</v>
      </c>
      <c r="AX11" s="456">
        <v>76</v>
      </c>
      <c r="AY11" s="419">
        <f t="shared" si="7"/>
        <v>-1</v>
      </c>
      <c r="AZ11" s="447">
        <f t="shared" si="8"/>
        <v>-9</v>
      </c>
      <c r="BA11" s="442">
        <f>AX11-'0910 Monthly '!AL11</f>
        <v>5</v>
      </c>
      <c r="BB11" s="421"/>
      <c r="BC11" s="416">
        <v>41</v>
      </c>
      <c r="BD11" s="420">
        <v>22</v>
      </c>
      <c r="BE11" s="420">
        <v>13</v>
      </c>
      <c r="BF11" s="456">
        <v>76</v>
      </c>
      <c r="BG11" s="419">
        <f t="shared" si="9"/>
        <v>0</v>
      </c>
      <c r="BH11" s="447">
        <f t="shared" si="10"/>
        <v>-9</v>
      </c>
      <c r="BI11" s="442">
        <f>BF11-'0910 Monthly '!AR11</f>
        <v>5</v>
      </c>
      <c r="BJ11" s="421"/>
      <c r="BK11" s="416">
        <v>41</v>
      </c>
      <c r="BL11" s="420">
        <v>22</v>
      </c>
      <c r="BM11" s="420">
        <v>13</v>
      </c>
      <c r="BN11" s="456">
        <v>76</v>
      </c>
      <c r="BO11" s="419">
        <f t="shared" si="11"/>
        <v>0</v>
      </c>
      <c r="BP11" s="447">
        <f t="shared" si="12"/>
        <v>-9</v>
      </c>
      <c r="BQ11" s="442">
        <f>BN11-'0910 Monthly '!AX11</f>
        <v>6</v>
      </c>
      <c r="BR11" s="421"/>
      <c r="BS11" s="416">
        <v>41</v>
      </c>
      <c r="BT11" s="420">
        <v>22</v>
      </c>
      <c r="BU11" s="420">
        <v>13</v>
      </c>
      <c r="BV11" s="456">
        <v>76</v>
      </c>
      <c r="BW11" s="419">
        <f t="shared" si="13"/>
        <v>0</v>
      </c>
      <c r="BX11" s="447">
        <f t="shared" si="14"/>
        <v>-9</v>
      </c>
      <c r="BY11" s="442">
        <f>BV11-'0910 Monthly '!BD11</f>
        <v>7</v>
      </c>
      <c r="BZ11" s="421"/>
      <c r="CA11" s="416">
        <v>41</v>
      </c>
      <c r="CB11" s="420">
        <v>22</v>
      </c>
      <c r="CC11" s="420">
        <v>13</v>
      </c>
      <c r="CD11" s="456">
        <v>76</v>
      </c>
      <c r="CE11" s="419">
        <f t="shared" si="15"/>
        <v>0</v>
      </c>
      <c r="CF11" s="447">
        <f t="shared" si="16"/>
        <v>-6</v>
      </c>
      <c r="CG11" s="442">
        <f>BV11-'0910 Monthly '!BJ11</f>
        <v>7</v>
      </c>
      <c r="CH11" s="410"/>
    </row>
    <row r="12" spans="1:86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577">
        <f t="shared" si="21"/>
        <v>-3</v>
      </c>
      <c r="U12" s="442">
        <f>R12-'0910 Monthly '!O12</f>
        <v>2</v>
      </c>
      <c r="V12" s="421"/>
      <c r="W12" s="416">
        <v>5</v>
      </c>
      <c r="X12" s="420">
        <v>0</v>
      </c>
      <c r="Y12" s="420">
        <v>0</v>
      </c>
      <c r="Z12" s="456">
        <f t="shared" si="0"/>
        <v>5</v>
      </c>
      <c r="AA12" s="452">
        <f t="shared" si="1"/>
        <v>0</v>
      </c>
      <c r="AB12" s="577">
        <f t="shared" si="2"/>
        <v>-3</v>
      </c>
      <c r="AC12" s="442">
        <f>AA12-'0910 Monthly '!T12</f>
        <v>-4</v>
      </c>
      <c r="AD12" s="421"/>
      <c r="AE12" s="416">
        <v>5</v>
      </c>
      <c r="AF12" s="420">
        <v>0</v>
      </c>
      <c r="AG12" s="420">
        <v>0</v>
      </c>
      <c r="AH12" s="456">
        <v>5</v>
      </c>
      <c r="AI12" s="419">
        <f t="shared" si="3"/>
        <v>0</v>
      </c>
      <c r="AJ12" s="447">
        <f t="shared" si="4"/>
        <v>-3</v>
      </c>
      <c r="AK12" s="442">
        <f>AI12-'0910 Monthly '!Z12</f>
        <v>-4</v>
      </c>
      <c r="AL12" s="421"/>
      <c r="AM12" s="416">
        <v>4</v>
      </c>
      <c r="AN12" s="420">
        <v>0</v>
      </c>
      <c r="AO12" s="420">
        <v>0</v>
      </c>
      <c r="AP12" s="456">
        <v>4</v>
      </c>
      <c r="AQ12" s="419">
        <f t="shared" si="5"/>
        <v>-1</v>
      </c>
      <c r="AR12" s="447">
        <f t="shared" si="6"/>
        <v>-4</v>
      </c>
      <c r="AS12" s="442">
        <f>AQ12-'0910 Monthly '!AF12</f>
        <v>-5</v>
      </c>
      <c r="AT12" s="421"/>
      <c r="AU12" s="416">
        <v>7</v>
      </c>
      <c r="AV12" s="420">
        <v>0</v>
      </c>
      <c r="AW12" s="420">
        <v>0</v>
      </c>
      <c r="AX12" s="456">
        <v>7</v>
      </c>
      <c r="AY12" s="419">
        <f t="shared" si="7"/>
        <v>3</v>
      </c>
      <c r="AZ12" s="447">
        <f t="shared" si="8"/>
        <v>-1</v>
      </c>
      <c r="BA12" s="442">
        <f>AX12-'0910 Monthly '!AL12</f>
        <v>-2</v>
      </c>
      <c r="BB12" s="421"/>
      <c r="BC12" s="416">
        <v>7</v>
      </c>
      <c r="BD12" s="420">
        <v>0</v>
      </c>
      <c r="BE12" s="420">
        <v>0</v>
      </c>
      <c r="BF12" s="456">
        <v>7</v>
      </c>
      <c r="BG12" s="419">
        <f t="shared" si="9"/>
        <v>0</v>
      </c>
      <c r="BH12" s="447">
        <f t="shared" si="10"/>
        <v>-1</v>
      </c>
      <c r="BI12" s="442">
        <f>BF12-'0910 Monthly '!AR12</f>
        <v>-2</v>
      </c>
      <c r="BJ12" s="421"/>
      <c r="BK12" s="416">
        <v>7</v>
      </c>
      <c r="BL12" s="420">
        <v>0</v>
      </c>
      <c r="BM12" s="420">
        <v>0</v>
      </c>
      <c r="BN12" s="456">
        <v>7</v>
      </c>
      <c r="BO12" s="419">
        <f t="shared" si="11"/>
        <v>0</v>
      </c>
      <c r="BP12" s="447">
        <f t="shared" si="12"/>
        <v>-1</v>
      </c>
      <c r="BQ12" s="442">
        <f>BN12-'0910 Monthly '!AX12</f>
        <v>-1</v>
      </c>
      <c r="BR12" s="421"/>
      <c r="BS12" s="416">
        <v>7</v>
      </c>
      <c r="BT12" s="420">
        <v>0</v>
      </c>
      <c r="BU12" s="420">
        <v>0</v>
      </c>
      <c r="BV12" s="456">
        <v>7</v>
      </c>
      <c r="BW12" s="419">
        <f t="shared" si="13"/>
        <v>0</v>
      </c>
      <c r="BX12" s="447">
        <f t="shared" si="14"/>
        <v>-1</v>
      </c>
      <c r="BY12" s="442">
        <f>BV12-'0910 Monthly '!BD12</f>
        <v>-1</v>
      </c>
      <c r="BZ12" s="421"/>
      <c r="CA12" s="416">
        <v>7</v>
      </c>
      <c r="CB12" s="420">
        <v>0</v>
      </c>
      <c r="CC12" s="420">
        <v>0</v>
      </c>
      <c r="CD12" s="456">
        <v>7</v>
      </c>
      <c r="CE12" s="419">
        <f t="shared" si="15"/>
        <v>0</v>
      </c>
      <c r="CF12" s="447">
        <f t="shared" si="16"/>
        <v>3</v>
      </c>
      <c r="CG12" s="442">
        <f>BV12-'0910 Monthly '!BJ12</f>
        <v>-1</v>
      </c>
      <c r="CH12" s="410"/>
    </row>
    <row r="13" spans="1:86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577">
        <f t="shared" si="21"/>
        <v>1</v>
      </c>
      <c r="U13" s="442">
        <f>R13-'0910 Monthly '!O13</f>
        <v>-3</v>
      </c>
      <c r="V13" s="421"/>
      <c r="W13" s="416">
        <v>13</v>
      </c>
      <c r="X13" s="420">
        <v>8</v>
      </c>
      <c r="Y13" s="420">
        <v>7</v>
      </c>
      <c r="Z13" s="456">
        <f t="shared" si="0"/>
        <v>28</v>
      </c>
      <c r="AA13" s="452">
        <f t="shared" si="1"/>
        <v>0</v>
      </c>
      <c r="AB13" s="577">
        <f t="shared" si="2"/>
        <v>1</v>
      </c>
      <c r="AC13" s="442">
        <f>AA13-'0910 Monthly '!T13</f>
        <v>-30</v>
      </c>
      <c r="AD13" s="421"/>
      <c r="AE13" s="416">
        <v>14</v>
      </c>
      <c r="AF13" s="420">
        <v>8</v>
      </c>
      <c r="AG13" s="420">
        <v>7</v>
      </c>
      <c r="AH13" s="456">
        <v>29</v>
      </c>
      <c r="AI13" s="419">
        <f t="shared" si="3"/>
        <v>1</v>
      </c>
      <c r="AJ13" s="447">
        <f t="shared" si="4"/>
        <v>2</v>
      </c>
      <c r="AK13" s="442">
        <f>AI13-'0910 Monthly '!Z13</f>
        <v>-29</v>
      </c>
      <c r="AL13" s="421"/>
      <c r="AM13" s="416">
        <v>13</v>
      </c>
      <c r="AN13" s="420">
        <v>9</v>
      </c>
      <c r="AO13" s="420">
        <v>7</v>
      </c>
      <c r="AP13" s="456">
        <v>29</v>
      </c>
      <c r="AQ13" s="419">
        <f t="shared" si="5"/>
        <v>0</v>
      </c>
      <c r="AR13" s="447">
        <f t="shared" si="6"/>
        <v>2</v>
      </c>
      <c r="AS13" s="442">
        <f>AQ13-'0910 Monthly '!AF13</f>
        <v>-30</v>
      </c>
      <c r="AT13" s="421"/>
      <c r="AU13" s="416">
        <v>12</v>
      </c>
      <c r="AV13" s="420">
        <v>8</v>
      </c>
      <c r="AW13" s="420">
        <v>6</v>
      </c>
      <c r="AX13" s="456">
        <v>26</v>
      </c>
      <c r="AY13" s="419">
        <f t="shared" si="7"/>
        <v>-3</v>
      </c>
      <c r="AZ13" s="484">
        <f t="shared" si="8"/>
        <v>-1</v>
      </c>
      <c r="BA13" s="486">
        <f>AX13-'0910 Monthly '!AL13</f>
        <v>-2</v>
      </c>
      <c r="BB13" s="485"/>
      <c r="BC13" s="416">
        <v>12</v>
      </c>
      <c r="BD13" s="420">
        <v>8</v>
      </c>
      <c r="BE13" s="420">
        <v>6</v>
      </c>
      <c r="BF13" s="456">
        <v>26</v>
      </c>
      <c r="BG13" s="419">
        <f t="shared" si="9"/>
        <v>0</v>
      </c>
      <c r="BH13" s="447">
        <f t="shared" si="10"/>
        <v>-1</v>
      </c>
      <c r="BI13" s="442">
        <f>BF13-'0910 Monthly '!AR13</f>
        <v>-2</v>
      </c>
      <c r="BJ13" s="421"/>
      <c r="BK13" s="416">
        <v>11</v>
      </c>
      <c r="BL13" s="420">
        <v>8</v>
      </c>
      <c r="BM13" s="420">
        <v>6</v>
      </c>
      <c r="BN13" s="456">
        <v>25</v>
      </c>
      <c r="BO13" s="419">
        <f t="shared" si="11"/>
        <v>-1</v>
      </c>
      <c r="BP13" s="447">
        <f t="shared" si="12"/>
        <v>-2</v>
      </c>
      <c r="BQ13" s="442">
        <f>BN13-'0910 Monthly '!AX13</f>
        <v>-3</v>
      </c>
      <c r="BR13" s="421"/>
      <c r="BS13" s="416">
        <v>11</v>
      </c>
      <c r="BT13" s="420">
        <v>8</v>
      </c>
      <c r="BU13" s="420">
        <v>6</v>
      </c>
      <c r="BV13" s="456">
        <v>25</v>
      </c>
      <c r="BW13" s="419">
        <f t="shared" si="13"/>
        <v>0</v>
      </c>
      <c r="BX13" s="447">
        <f t="shared" si="14"/>
        <v>-2</v>
      </c>
      <c r="BY13" s="442">
        <f>BV13-'0910 Monthly '!BD13</f>
        <v>-3</v>
      </c>
      <c r="BZ13" s="421"/>
      <c r="CA13" s="416">
        <v>11</v>
      </c>
      <c r="CB13" s="420">
        <v>8</v>
      </c>
      <c r="CC13" s="420">
        <v>6</v>
      </c>
      <c r="CD13" s="456">
        <v>25</v>
      </c>
      <c r="CE13" s="419">
        <f t="shared" si="15"/>
        <v>0</v>
      </c>
      <c r="CF13" s="447">
        <f t="shared" si="16"/>
        <v>-3</v>
      </c>
      <c r="CG13" s="442">
        <f>BV13-'0910 Monthly '!BJ13</f>
        <v>-3</v>
      </c>
      <c r="CH13" s="410"/>
    </row>
    <row r="14" spans="1:86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578">
        <f t="shared" si="21"/>
        <v>4</v>
      </c>
      <c r="U14" s="443">
        <f>R14-'0910 Monthly '!O14</f>
        <v>4</v>
      </c>
      <c r="V14" s="421"/>
      <c r="W14" s="424">
        <v>19</v>
      </c>
      <c r="X14" s="424">
        <v>15</v>
      </c>
      <c r="Y14" s="424">
        <v>12</v>
      </c>
      <c r="Z14" s="457">
        <f t="shared" si="0"/>
        <v>46</v>
      </c>
      <c r="AA14" s="453">
        <f t="shared" si="1"/>
        <v>0</v>
      </c>
      <c r="AB14" s="578">
        <f t="shared" si="2"/>
        <v>4</v>
      </c>
      <c r="AC14" s="443">
        <f>AA14-'0910 Monthly '!T14</f>
        <v>-42</v>
      </c>
      <c r="AD14" s="421"/>
      <c r="AE14" s="424">
        <v>19</v>
      </c>
      <c r="AF14" s="424">
        <v>15</v>
      </c>
      <c r="AG14" s="424">
        <v>12</v>
      </c>
      <c r="AH14" s="457">
        <v>46</v>
      </c>
      <c r="AI14" s="425">
        <f t="shared" si="3"/>
        <v>0</v>
      </c>
      <c r="AJ14" s="448">
        <f t="shared" si="4"/>
        <v>4</v>
      </c>
      <c r="AK14" s="443">
        <f>AI14-'0910 Monthly '!Z14</f>
        <v>-42</v>
      </c>
      <c r="AL14" s="421"/>
      <c r="AM14" s="424">
        <v>19</v>
      </c>
      <c r="AN14" s="424">
        <v>13</v>
      </c>
      <c r="AO14" s="424">
        <v>12</v>
      </c>
      <c r="AP14" s="457">
        <v>44</v>
      </c>
      <c r="AQ14" s="425">
        <f t="shared" si="5"/>
        <v>-2</v>
      </c>
      <c r="AR14" s="448">
        <f t="shared" si="6"/>
        <v>2</v>
      </c>
      <c r="AS14" s="443">
        <f>AQ14-'0910 Monthly '!AF14</f>
        <v>-44</v>
      </c>
      <c r="AT14" s="421"/>
      <c r="AU14" s="424">
        <v>18</v>
      </c>
      <c r="AV14" s="424">
        <v>13</v>
      </c>
      <c r="AW14" s="424">
        <v>12</v>
      </c>
      <c r="AX14" s="457">
        <v>43</v>
      </c>
      <c r="AY14" s="425">
        <f t="shared" si="7"/>
        <v>-1</v>
      </c>
      <c r="AZ14" s="448">
        <f t="shared" si="8"/>
        <v>1</v>
      </c>
      <c r="BA14" s="443">
        <f>AX14-'0910 Monthly '!AL14</f>
        <v>1</v>
      </c>
      <c r="BB14" s="421"/>
      <c r="BC14" s="424">
        <v>18</v>
      </c>
      <c r="BD14" s="424">
        <v>13</v>
      </c>
      <c r="BE14" s="424">
        <v>12</v>
      </c>
      <c r="BF14" s="457">
        <v>43</v>
      </c>
      <c r="BG14" s="425">
        <f t="shared" si="9"/>
        <v>0</v>
      </c>
      <c r="BH14" s="448">
        <f t="shared" si="10"/>
        <v>1</v>
      </c>
      <c r="BI14" s="443">
        <f>BF14-'0910 Monthly '!AR14</f>
        <v>1</v>
      </c>
      <c r="BJ14" s="421"/>
      <c r="BK14" s="424">
        <v>18</v>
      </c>
      <c r="BL14" s="424">
        <v>13</v>
      </c>
      <c r="BM14" s="424">
        <v>12</v>
      </c>
      <c r="BN14" s="457">
        <v>43</v>
      </c>
      <c r="BO14" s="425">
        <f t="shared" si="11"/>
        <v>0</v>
      </c>
      <c r="BP14" s="448">
        <f t="shared" si="12"/>
        <v>1</v>
      </c>
      <c r="BQ14" s="443">
        <f>BN14-'0910 Monthly '!AX14</f>
        <v>1</v>
      </c>
      <c r="BR14" s="421"/>
      <c r="BS14" s="424">
        <v>18</v>
      </c>
      <c r="BT14" s="424">
        <v>13</v>
      </c>
      <c r="BU14" s="424">
        <v>12</v>
      </c>
      <c r="BV14" s="457">
        <v>43</v>
      </c>
      <c r="BW14" s="425">
        <f t="shared" si="13"/>
        <v>0</v>
      </c>
      <c r="BX14" s="448">
        <f t="shared" si="14"/>
        <v>1</v>
      </c>
      <c r="BY14" s="442">
        <f>BV14-'0910 Monthly '!BD14</f>
        <v>1</v>
      </c>
      <c r="BZ14" s="421"/>
      <c r="CA14" s="424">
        <v>18</v>
      </c>
      <c r="CB14" s="424">
        <v>13</v>
      </c>
      <c r="CC14" s="424">
        <v>12</v>
      </c>
      <c r="CD14" s="457">
        <v>43</v>
      </c>
      <c r="CE14" s="425">
        <f t="shared" si="15"/>
        <v>0</v>
      </c>
      <c r="CF14" s="448">
        <f t="shared" si="16"/>
        <v>-2</v>
      </c>
      <c r="CG14" s="443">
        <f>BV14-'0910 Monthly '!BJ14</f>
        <v>1</v>
      </c>
      <c r="CH14" s="410"/>
    </row>
    <row r="15" spans="1:86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577">
        <f t="shared" si="21"/>
        <v>-1</v>
      </c>
      <c r="U15" s="442">
        <f>R15-'0910 Monthly '!O15</f>
        <v>-5</v>
      </c>
      <c r="V15" s="421"/>
      <c r="W15" s="416">
        <v>13</v>
      </c>
      <c r="X15" s="420">
        <v>14</v>
      </c>
      <c r="Y15" s="420">
        <v>12</v>
      </c>
      <c r="Z15" s="456">
        <f t="shared" si="0"/>
        <v>39</v>
      </c>
      <c r="AA15" s="452">
        <f t="shared" si="1"/>
        <v>0</v>
      </c>
      <c r="AB15" s="577">
        <f t="shared" si="2"/>
        <v>-1</v>
      </c>
      <c r="AC15" s="442">
        <f>AA15-'0910 Monthly '!T15</f>
        <v>-43</v>
      </c>
      <c r="AD15" s="421"/>
      <c r="AE15" s="416">
        <v>13</v>
      </c>
      <c r="AF15" s="420">
        <v>14</v>
      </c>
      <c r="AG15" s="420">
        <v>12</v>
      </c>
      <c r="AH15" s="456">
        <v>39</v>
      </c>
      <c r="AI15" s="419">
        <f t="shared" si="3"/>
        <v>0</v>
      </c>
      <c r="AJ15" s="447">
        <f t="shared" si="4"/>
        <v>-1</v>
      </c>
      <c r="AK15" s="442">
        <f>AI15-'0910 Monthly '!Z15</f>
        <v>-44</v>
      </c>
      <c r="AL15" s="421"/>
      <c r="AM15" s="416">
        <v>15</v>
      </c>
      <c r="AN15" s="420">
        <v>14</v>
      </c>
      <c r="AO15" s="420">
        <v>12</v>
      </c>
      <c r="AP15" s="456">
        <v>41</v>
      </c>
      <c r="AQ15" s="419">
        <f t="shared" si="5"/>
        <v>2</v>
      </c>
      <c r="AR15" s="447">
        <f t="shared" si="6"/>
        <v>1</v>
      </c>
      <c r="AS15" s="442">
        <f>AQ15-'0910 Monthly '!AF15</f>
        <v>-41</v>
      </c>
      <c r="AT15" s="421"/>
      <c r="AU15" s="416">
        <v>14</v>
      </c>
      <c r="AV15" s="420">
        <v>13</v>
      </c>
      <c r="AW15" s="420">
        <v>12</v>
      </c>
      <c r="AX15" s="456">
        <v>39</v>
      </c>
      <c r="AY15" s="419">
        <f t="shared" si="7"/>
        <v>-2</v>
      </c>
      <c r="AZ15" s="447">
        <f t="shared" si="8"/>
        <v>-1</v>
      </c>
      <c r="BA15" s="442">
        <f>AX15-'0910 Monthly '!AL15</f>
        <v>-3</v>
      </c>
      <c r="BB15" s="421"/>
      <c r="BC15" s="416">
        <v>14</v>
      </c>
      <c r="BD15" s="420">
        <v>13</v>
      </c>
      <c r="BE15" s="420">
        <v>12</v>
      </c>
      <c r="BF15" s="456">
        <v>39</v>
      </c>
      <c r="BG15" s="419">
        <f t="shared" si="9"/>
        <v>0</v>
      </c>
      <c r="BH15" s="447">
        <f t="shared" si="10"/>
        <v>-1</v>
      </c>
      <c r="BI15" s="442">
        <f>BF15-'0910 Monthly '!AR15</f>
        <v>-3</v>
      </c>
      <c r="BJ15" s="421"/>
      <c r="BK15" s="416">
        <v>14</v>
      </c>
      <c r="BL15" s="420">
        <v>13</v>
      </c>
      <c r="BM15" s="420">
        <v>12</v>
      </c>
      <c r="BN15" s="456">
        <v>39</v>
      </c>
      <c r="BO15" s="419">
        <f t="shared" si="11"/>
        <v>0</v>
      </c>
      <c r="BP15" s="447">
        <f t="shared" si="12"/>
        <v>-1</v>
      </c>
      <c r="BQ15" s="442">
        <f>BN15-'0910 Monthly '!AX15</f>
        <v>-3</v>
      </c>
      <c r="BR15" s="421"/>
      <c r="BS15" s="416">
        <v>14</v>
      </c>
      <c r="BT15" s="420">
        <v>13</v>
      </c>
      <c r="BU15" s="420">
        <v>12</v>
      </c>
      <c r="BV15" s="456">
        <v>39</v>
      </c>
      <c r="BW15" s="419">
        <f t="shared" si="13"/>
        <v>0</v>
      </c>
      <c r="BX15" s="447">
        <f t="shared" si="14"/>
        <v>-1</v>
      </c>
      <c r="BY15" s="442">
        <f>BV15-'0910 Monthly '!BD15</f>
        <v>-3</v>
      </c>
      <c r="BZ15" s="421"/>
      <c r="CA15" s="416">
        <v>14</v>
      </c>
      <c r="CB15" s="420">
        <v>13</v>
      </c>
      <c r="CC15" s="420">
        <v>12</v>
      </c>
      <c r="CD15" s="456">
        <v>39</v>
      </c>
      <c r="CE15" s="419">
        <f t="shared" si="15"/>
        <v>0</v>
      </c>
      <c r="CF15" s="447">
        <f t="shared" si="16"/>
        <v>0</v>
      </c>
      <c r="CG15" s="442">
        <f>BV15-'0910 Monthly '!BJ15</f>
        <v>-3</v>
      </c>
      <c r="CH15" s="410"/>
    </row>
    <row r="16" spans="1:86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577">
        <f t="shared" si="21"/>
        <v>-1</v>
      </c>
      <c r="U16" s="442">
        <f>R16-'0910 Monthly '!O16</f>
        <v>1</v>
      </c>
      <c r="V16" s="421"/>
      <c r="W16" s="416">
        <v>10</v>
      </c>
      <c r="X16" s="420">
        <v>7</v>
      </c>
      <c r="Y16" s="420">
        <v>5</v>
      </c>
      <c r="Z16" s="456">
        <f t="shared" si="0"/>
        <v>22</v>
      </c>
      <c r="AA16" s="452">
        <f t="shared" si="1"/>
        <v>0</v>
      </c>
      <c r="AB16" s="577">
        <f t="shared" si="2"/>
        <v>-1</v>
      </c>
      <c r="AC16" s="442">
        <f>AA16-'0910 Monthly '!T16</f>
        <v>-21</v>
      </c>
      <c r="AD16" s="421"/>
      <c r="AE16" s="416">
        <v>10</v>
      </c>
      <c r="AF16" s="420">
        <v>7</v>
      </c>
      <c r="AG16" s="420">
        <v>5</v>
      </c>
      <c r="AH16" s="456">
        <v>22</v>
      </c>
      <c r="AI16" s="419">
        <f t="shared" si="3"/>
        <v>0</v>
      </c>
      <c r="AJ16" s="447">
        <f t="shared" si="4"/>
        <v>-1</v>
      </c>
      <c r="AK16" s="442">
        <f>AI16-'0910 Monthly '!Z16</f>
        <v>-20</v>
      </c>
      <c r="AL16" s="421"/>
      <c r="AM16" s="416">
        <v>10</v>
      </c>
      <c r="AN16" s="420">
        <v>8</v>
      </c>
      <c r="AO16" s="420">
        <v>5</v>
      </c>
      <c r="AP16" s="456">
        <v>23</v>
      </c>
      <c r="AQ16" s="419">
        <f t="shared" si="5"/>
        <v>1</v>
      </c>
      <c r="AR16" s="447">
        <f t="shared" si="6"/>
        <v>0</v>
      </c>
      <c r="AS16" s="442">
        <f>AQ16-'0910 Monthly '!AF16</f>
        <v>-15</v>
      </c>
      <c r="AT16" s="421"/>
      <c r="AU16" s="416">
        <v>10</v>
      </c>
      <c r="AV16" s="420">
        <v>8</v>
      </c>
      <c r="AW16" s="420">
        <v>5</v>
      </c>
      <c r="AX16" s="456">
        <v>23</v>
      </c>
      <c r="AY16" s="419">
        <f t="shared" si="7"/>
        <v>0</v>
      </c>
      <c r="AZ16" s="447">
        <f t="shared" si="8"/>
        <v>0</v>
      </c>
      <c r="BA16" s="442">
        <f>AX16-'0910 Monthly '!AL16</f>
        <v>6</v>
      </c>
      <c r="BB16" s="421"/>
      <c r="BC16" s="416">
        <v>10</v>
      </c>
      <c r="BD16" s="420">
        <v>8</v>
      </c>
      <c r="BE16" s="420">
        <v>5</v>
      </c>
      <c r="BF16" s="456">
        <v>23</v>
      </c>
      <c r="BG16" s="419">
        <f t="shared" si="9"/>
        <v>0</v>
      </c>
      <c r="BH16" s="447">
        <f t="shared" si="10"/>
        <v>0</v>
      </c>
      <c r="BI16" s="442">
        <f>BF16-'0910 Monthly '!AR16</f>
        <v>5</v>
      </c>
      <c r="BJ16" s="421"/>
      <c r="BK16" s="416">
        <v>10</v>
      </c>
      <c r="BL16" s="420">
        <v>8</v>
      </c>
      <c r="BM16" s="420">
        <v>5</v>
      </c>
      <c r="BN16" s="456">
        <v>23</v>
      </c>
      <c r="BO16" s="419">
        <f t="shared" si="11"/>
        <v>0</v>
      </c>
      <c r="BP16" s="447">
        <f t="shared" si="12"/>
        <v>0</v>
      </c>
      <c r="BQ16" s="442">
        <f>BN16-'0910 Monthly '!AX16</f>
        <v>5</v>
      </c>
      <c r="BR16" s="421"/>
      <c r="BS16" s="416">
        <v>10</v>
      </c>
      <c r="BT16" s="420">
        <v>8</v>
      </c>
      <c r="BU16" s="420">
        <v>5</v>
      </c>
      <c r="BV16" s="456">
        <v>23</v>
      </c>
      <c r="BW16" s="419">
        <f t="shared" si="13"/>
        <v>0</v>
      </c>
      <c r="BX16" s="447">
        <f t="shared" si="14"/>
        <v>0</v>
      </c>
      <c r="BY16" s="442">
        <f>BV16-'0910 Monthly '!BD16</f>
        <v>5</v>
      </c>
      <c r="BZ16" s="421"/>
      <c r="CA16" s="416">
        <v>10</v>
      </c>
      <c r="CB16" s="420">
        <v>8</v>
      </c>
      <c r="CC16" s="420">
        <v>5</v>
      </c>
      <c r="CD16" s="456">
        <v>23</v>
      </c>
      <c r="CE16" s="419">
        <f t="shared" si="15"/>
        <v>0</v>
      </c>
      <c r="CF16" s="447">
        <f t="shared" si="16"/>
        <v>1</v>
      </c>
      <c r="CG16" s="442">
        <f>BV16-'0910 Monthly '!BJ16</f>
        <v>5</v>
      </c>
      <c r="CH16" s="410"/>
    </row>
    <row r="17" spans="1:86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577">
        <f t="shared" si="21"/>
        <v>-1</v>
      </c>
      <c r="U17" s="442">
        <f>R17-'0910 Monthly '!O17</f>
        <v>6</v>
      </c>
      <c r="V17" s="421"/>
      <c r="W17" s="416">
        <v>14</v>
      </c>
      <c r="X17" s="420">
        <v>19</v>
      </c>
      <c r="Y17" s="420">
        <v>6</v>
      </c>
      <c r="Z17" s="456">
        <f t="shared" si="0"/>
        <v>39</v>
      </c>
      <c r="AA17" s="452">
        <f t="shared" si="1"/>
        <v>-1</v>
      </c>
      <c r="AB17" s="577">
        <f t="shared" si="2"/>
        <v>-2</v>
      </c>
      <c r="AC17" s="442">
        <f>AA17-'0910 Monthly '!T17</f>
        <v>-35</v>
      </c>
      <c r="AD17" s="421"/>
      <c r="AE17" s="416">
        <v>15</v>
      </c>
      <c r="AF17" s="420">
        <v>19</v>
      </c>
      <c r="AG17" s="420">
        <v>6</v>
      </c>
      <c r="AH17" s="456">
        <v>40</v>
      </c>
      <c r="AI17" s="419">
        <f t="shared" si="3"/>
        <v>1</v>
      </c>
      <c r="AJ17" s="447">
        <f t="shared" si="4"/>
        <v>-1</v>
      </c>
      <c r="AK17" s="442">
        <f>AI17-'0910 Monthly '!Z17</f>
        <v>-32</v>
      </c>
      <c r="AL17" s="421"/>
      <c r="AM17" s="416">
        <v>15</v>
      </c>
      <c r="AN17" s="420">
        <v>19</v>
      </c>
      <c r="AO17" s="420">
        <v>6</v>
      </c>
      <c r="AP17" s="456">
        <v>40</v>
      </c>
      <c r="AQ17" s="419">
        <f t="shared" si="5"/>
        <v>0</v>
      </c>
      <c r="AR17" s="447">
        <f t="shared" si="6"/>
        <v>-1</v>
      </c>
      <c r="AS17" s="442">
        <f>AQ17-'0910 Monthly '!AF17</f>
        <v>-34</v>
      </c>
      <c r="AT17" s="421"/>
      <c r="AU17" s="416">
        <v>15</v>
      </c>
      <c r="AV17" s="420">
        <v>19</v>
      </c>
      <c r="AW17" s="420">
        <v>6</v>
      </c>
      <c r="AX17" s="456">
        <v>40</v>
      </c>
      <c r="AY17" s="419">
        <f t="shared" si="7"/>
        <v>0</v>
      </c>
      <c r="AZ17" s="447">
        <f t="shared" si="8"/>
        <v>-1</v>
      </c>
      <c r="BA17" s="442">
        <f>AX17-'0910 Monthly '!AL17</f>
        <v>7</v>
      </c>
      <c r="BB17" s="421"/>
      <c r="BC17" s="416">
        <v>15</v>
      </c>
      <c r="BD17" s="420">
        <v>19</v>
      </c>
      <c r="BE17" s="420">
        <v>6</v>
      </c>
      <c r="BF17" s="456">
        <v>40</v>
      </c>
      <c r="BG17" s="419">
        <f t="shared" si="9"/>
        <v>0</v>
      </c>
      <c r="BH17" s="447">
        <f t="shared" si="10"/>
        <v>-1</v>
      </c>
      <c r="BI17" s="442">
        <f>BF17-'0910 Monthly '!AR17</f>
        <v>7</v>
      </c>
      <c r="BJ17" s="421"/>
      <c r="BK17" s="416">
        <v>15</v>
      </c>
      <c r="BL17" s="420">
        <v>19</v>
      </c>
      <c r="BM17" s="420">
        <v>6</v>
      </c>
      <c r="BN17" s="456">
        <v>40</v>
      </c>
      <c r="BO17" s="419">
        <f t="shared" si="11"/>
        <v>0</v>
      </c>
      <c r="BP17" s="447">
        <f t="shared" si="12"/>
        <v>-1</v>
      </c>
      <c r="BQ17" s="442">
        <f>BN17-'0910 Monthly '!AX17</f>
        <v>7</v>
      </c>
      <c r="BR17" s="421"/>
      <c r="BS17" s="416">
        <v>15</v>
      </c>
      <c r="BT17" s="420">
        <v>19</v>
      </c>
      <c r="BU17" s="420">
        <v>6</v>
      </c>
      <c r="BV17" s="456">
        <v>40</v>
      </c>
      <c r="BW17" s="419">
        <f t="shared" si="13"/>
        <v>0</v>
      </c>
      <c r="BX17" s="447">
        <f t="shared" si="14"/>
        <v>-1</v>
      </c>
      <c r="BY17" s="442">
        <f>BV17-'0910 Monthly '!BD17</f>
        <v>7</v>
      </c>
      <c r="BZ17" s="421"/>
      <c r="CA17" s="416">
        <v>15</v>
      </c>
      <c r="CB17" s="420">
        <v>19</v>
      </c>
      <c r="CC17" s="420">
        <v>6</v>
      </c>
      <c r="CD17" s="456">
        <v>40</v>
      </c>
      <c r="CE17" s="419">
        <f t="shared" si="15"/>
        <v>0</v>
      </c>
      <c r="CF17" s="447">
        <f t="shared" si="16"/>
        <v>-1</v>
      </c>
      <c r="CG17" s="442">
        <f>BV17-'0910 Monthly '!BJ17</f>
        <v>7</v>
      </c>
      <c r="CH17" s="410"/>
    </row>
    <row r="18" spans="1:86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577">
        <f t="shared" si="21"/>
        <v>-3</v>
      </c>
      <c r="U18" s="442">
        <f>R18-'0910 Monthly '!O18</f>
        <v>5</v>
      </c>
      <c r="V18" s="421"/>
      <c r="W18" s="416">
        <v>20</v>
      </c>
      <c r="X18" s="420">
        <v>9</v>
      </c>
      <c r="Y18" s="420">
        <v>7</v>
      </c>
      <c r="Z18" s="456">
        <f t="shared" si="0"/>
        <v>36</v>
      </c>
      <c r="AA18" s="452">
        <f t="shared" si="1"/>
        <v>0</v>
      </c>
      <c r="AB18" s="577">
        <f t="shared" si="2"/>
        <v>-3</v>
      </c>
      <c r="AC18" s="442">
        <f>AA18-'0910 Monthly '!T18</f>
        <v>-31</v>
      </c>
      <c r="AD18" s="421"/>
      <c r="AE18" s="416">
        <v>20</v>
      </c>
      <c r="AF18" s="420">
        <v>9</v>
      </c>
      <c r="AG18" s="420">
        <v>7</v>
      </c>
      <c r="AH18" s="456">
        <v>36</v>
      </c>
      <c r="AI18" s="419">
        <f t="shared" si="3"/>
        <v>0</v>
      </c>
      <c r="AJ18" s="447">
        <f t="shared" si="4"/>
        <v>-3</v>
      </c>
      <c r="AK18" s="442">
        <f>AI18-'0910 Monthly '!Z18</f>
        <v>-31</v>
      </c>
      <c r="AL18" s="421"/>
      <c r="AM18" s="416">
        <v>19</v>
      </c>
      <c r="AN18" s="420">
        <v>10</v>
      </c>
      <c r="AO18" s="420">
        <v>7</v>
      </c>
      <c r="AP18" s="456">
        <v>36</v>
      </c>
      <c r="AQ18" s="419">
        <f t="shared" si="5"/>
        <v>0</v>
      </c>
      <c r="AR18" s="447">
        <f t="shared" si="6"/>
        <v>-3</v>
      </c>
      <c r="AS18" s="442">
        <f>AQ18-'0910 Monthly '!AF18</f>
        <v>-33</v>
      </c>
      <c r="AT18" s="421"/>
      <c r="AU18" s="416">
        <v>18</v>
      </c>
      <c r="AV18" s="420">
        <v>9</v>
      </c>
      <c r="AW18" s="420">
        <v>7</v>
      </c>
      <c r="AX18" s="456">
        <v>34</v>
      </c>
      <c r="AY18" s="419">
        <f t="shared" si="7"/>
        <v>-2</v>
      </c>
      <c r="AZ18" s="484">
        <f t="shared" si="8"/>
        <v>-5</v>
      </c>
      <c r="BA18" s="486">
        <f>AX18-'0910 Monthly '!AL18</f>
        <v>0</v>
      </c>
      <c r="BB18" s="485"/>
      <c r="BC18" s="416">
        <v>18</v>
      </c>
      <c r="BD18" s="420">
        <v>9</v>
      </c>
      <c r="BE18" s="420">
        <v>7</v>
      </c>
      <c r="BF18" s="456">
        <v>34</v>
      </c>
      <c r="BG18" s="419">
        <f t="shared" si="9"/>
        <v>0</v>
      </c>
      <c r="BH18" s="447">
        <f t="shared" si="10"/>
        <v>-5</v>
      </c>
      <c r="BI18" s="442">
        <f>BF18-'0910 Monthly '!AR18</f>
        <v>1</v>
      </c>
      <c r="BJ18" s="421"/>
      <c r="BK18" s="416">
        <v>18</v>
      </c>
      <c r="BL18" s="420">
        <v>9</v>
      </c>
      <c r="BM18" s="420">
        <v>7</v>
      </c>
      <c r="BN18" s="456">
        <v>34</v>
      </c>
      <c r="BO18" s="419">
        <f t="shared" si="11"/>
        <v>0</v>
      </c>
      <c r="BP18" s="447">
        <f t="shared" si="12"/>
        <v>-5</v>
      </c>
      <c r="BQ18" s="442">
        <f>BN18-'0910 Monthly '!AX18</f>
        <v>1</v>
      </c>
      <c r="BR18" s="421"/>
      <c r="BS18" s="416">
        <v>18</v>
      </c>
      <c r="BT18" s="420">
        <v>9</v>
      </c>
      <c r="BU18" s="420">
        <v>7</v>
      </c>
      <c r="BV18" s="456">
        <v>34</v>
      </c>
      <c r="BW18" s="419">
        <f t="shared" si="13"/>
        <v>0</v>
      </c>
      <c r="BX18" s="447">
        <f t="shared" si="14"/>
        <v>-5</v>
      </c>
      <c r="BY18" s="442">
        <f>BV18-'0910 Monthly '!BD18</f>
        <v>1</v>
      </c>
      <c r="BZ18" s="421"/>
      <c r="CA18" s="416">
        <v>18</v>
      </c>
      <c r="CB18" s="420">
        <v>9</v>
      </c>
      <c r="CC18" s="420">
        <v>7</v>
      </c>
      <c r="CD18" s="456">
        <v>34</v>
      </c>
      <c r="CE18" s="419">
        <f t="shared" si="15"/>
        <v>0</v>
      </c>
      <c r="CF18" s="447">
        <f t="shared" si="16"/>
        <v>-1</v>
      </c>
      <c r="CG18" s="442">
        <f>BV18-'0910 Monthly '!BJ18</f>
        <v>3</v>
      </c>
      <c r="CH18" s="410"/>
    </row>
    <row r="19" spans="1:86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578">
        <f t="shared" si="21"/>
        <v>-1</v>
      </c>
      <c r="U19" s="443">
        <f>R19-'0910 Monthly '!O19</f>
        <v>-5</v>
      </c>
      <c r="V19" s="421"/>
      <c r="W19" s="424">
        <v>17</v>
      </c>
      <c r="X19" s="424">
        <v>15</v>
      </c>
      <c r="Y19" s="424">
        <v>10</v>
      </c>
      <c r="Z19" s="457">
        <f t="shared" si="0"/>
        <v>42</v>
      </c>
      <c r="AA19" s="453">
        <f t="shared" si="1"/>
        <v>0</v>
      </c>
      <c r="AB19" s="578">
        <f t="shared" si="2"/>
        <v>-1</v>
      </c>
      <c r="AC19" s="443">
        <f>AA19-'0910 Monthly '!T19</f>
        <v>-47</v>
      </c>
      <c r="AD19" s="421"/>
      <c r="AE19" s="424">
        <v>17</v>
      </c>
      <c r="AF19" s="424">
        <v>15</v>
      </c>
      <c r="AG19" s="424">
        <v>10</v>
      </c>
      <c r="AH19" s="457">
        <v>42</v>
      </c>
      <c r="AI19" s="425">
        <f t="shared" si="3"/>
        <v>0</v>
      </c>
      <c r="AJ19" s="448">
        <f t="shared" si="4"/>
        <v>-1</v>
      </c>
      <c r="AK19" s="443">
        <f>AI19-'0910 Monthly '!Z19</f>
        <v>-47</v>
      </c>
      <c r="AL19" s="421"/>
      <c r="AM19" s="424">
        <v>17</v>
      </c>
      <c r="AN19" s="424">
        <v>15</v>
      </c>
      <c r="AO19" s="424">
        <v>10</v>
      </c>
      <c r="AP19" s="457">
        <v>42</v>
      </c>
      <c r="AQ19" s="425">
        <f t="shared" si="5"/>
        <v>0</v>
      </c>
      <c r="AR19" s="448">
        <f t="shared" si="6"/>
        <v>-1</v>
      </c>
      <c r="AS19" s="443">
        <f>AQ19-'0910 Monthly '!AF19</f>
        <v>-46</v>
      </c>
      <c r="AT19" s="421"/>
      <c r="AU19" s="424">
        <v>17</v>
      </c>
      <c r="AV19" s="424">
        <v>15</v>
      </c>
      <c r="AW19" s="424">
        <v>10</v>
      </c>
      <c r="AX19" s="457">
        <v>42</v>
      </c>
      <c r="AY19" s="425">
        <f t="shared" si="7"/>
        <v>0</v>
      </c>
      <c r="AZ19" s="448">
        <f t="shared" si="8"/>
        <v>-1</v>
      </c>
      <c r="BA19" s="443">
        <f>AX19-'0910 Monthly '!AL19</f>
        <v>-3</v>
      </c>
      <c r="BB19" s="421"/>
      <c r="BC19" s="424">
        <v>17</v>
      </c>
      <c r="BD19" s="424">
        <v>15</v>
      </c>
      <c r="BE19" s="424">
        <v>10</v>
      </c>
      <c r="BF19" s="457">
        <v>42</v>
      </c>
      <c r="BG19" s="425">
        <f t="shared" si="9"/>
        <v>0</v>
      </c>
      <c r="BH19" s="448">
        <f t="shared" si="10"/>
        <v>-1</v>
      </c>
      <c r="BI19" s="443">
        <f>BF19-'0910 Monthly '!AR19</f>
        <v>-3</v>
      </c>
      <c r="BJ19" s="421"/>
      <c r="BK19" s="424">
        <v>17</v>
      </c>
      <c r="BL19" s="424">
        <v>15</v>
      </c>
      <c r="BM19" s="424">
        <v>9</v>
      </c>
      <c r="BN19" s="457">
        <v>41</v>
      </c>
      <c r="BO19" s="425">
        <f t="shared" si="11"/>
        <v>-1</v>
      </c>
      <c r="BP19" s="448">
        <f t="shared" si="12"/>
        <v>-2</v>
      </c>
      <c r="BQ19" s="443">
        <f>BN19-'0910 Monthly '!AX19</f>
        <v>-4</v>
      </c>
      <c r="BR19" s="421"/>
      <c r="BS19" s="424">
        <v>17</v>
      </c>
      <c r="BT19" s="424">
        <v>15</v>
      </c>
      <c r="BU19" s="424">
        <v>9</v>
      </c>
      <c r="BV19" s="457">
        <v>41</v>
      </c>
      <c r="BW19" s="425">
        <f t="shared" si="13"/>
        <v>0</v>
      </c>
      <c r="BX19" s="448">
        <f t="shared" si="14"/>
        <v>-2</v>
      </c>
      <c r="BY19" s="442">
        <f>BV19-'0910 Monthly '!BD19</f>
        <v>-4</v>
      </c>
      <c r="BZ19" s="421"/>
      <c r="CA19" s="424">
        <v>17</v>
      </c>
      <c r="CB19" s="424">
        <v>15</v>
      </c>
      <c r="CC19" s="424">
        <v>9</v>
      </c>
      <c r="CD19" s="457">
        <v>41</v>
      </c>
      <c r="CE19" s="425">
        <f t="shared" si="15"/>
        <v>0</v>
      </c>
      <c r="CF19" s="448">
        <f t="shared" si="16"/>
        <v>-1</v>
      </c>
      <c r="CG19" s="443">
        <f>BV19-'0910 Monthly '!BJ19</f>
        <v>-4</v>
      </c>
      <c r="CH19" s="410"/>
    </row>
    <row r="20" spans="1:86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577">
        <f t="shared" si="21"/>
        <v>-2</v>
      </c>
      <c r="U20" s="442">
        <f>R20-'0910 Monthly '!O20</f>
        <v>-4</v>
      </c>
      <c r="V20" s="421"/>
      <c r="W20" s="416">
        <v>14</v>
      </c>
      <c r="X20" s="420">
        <v>17</v>
      </c>
      <c r="Y20" s="420">
        <v>13</v>
      </c>
      <c r="Z20" s="456">
        <f t="shared" si="0"/>
        <v>44</v>
      </c>
      <c r="AA20" s="452">
        <f t="shared" si="1"/>
        <v>0</v>
      </c>
      <c r="AB20" s="577">
        <f t="shared" si="2"/>
        <v>-2</v>
      </c>
      <c r="AC20" s="442">
        <f>AA20-'0910 Monthly '!T20</f>
        <v>-47</v>
      </c>
      <c r="AD20" s="421"/>
      <c r="AE20" s="416">
        <v>14</v>
      </c>
      <c r="AF20" s="420">
        <v>17</v>
      </c>
      <c r="AG20" s="420">
        <v>12</v>
      </c>
      <c r="AH20" s="456">
        <v>43</v>
      </c>
      <c r="AI20" s="419">
        <f t="shared" si="3"/>
        <v>-1</v>
      </c>
      <c r="AJ20" s="447">
        <f t="shared" si="4"/>
        <v>-3</v>
      </c>
      <c r="AK20" s="442">
        <f>AI20-'0910 Monthly '!Z20</f>
        <v>-47</v>
      </c>
      <c r="AL20" s="421"/>
      <c r="AM20" s="416">
        <v>14</v>
      </c>
      <c r="AN20" s="420">
        <v>16</v>
      </c>
      <c r="AO20" s="420">
        <v>12</v>
      </c>
      <c r="AP20" s="456">
        <v>42</v>
      </c>
      <c r="AQ20" s="419">
        <f t="shared" si="5"/>
        <v>-1</v>
      </c>
      <c r="AR20" s="447">
        <f t="shared" si="6"/>
        <v>-4</v>
      </c>
      <c r="AS20" s="442">
        <f>AQ20-'0910 Monthly '!AF20</f>
        <v>-47</v>
      </c>
      <c r="AT20" s="421"/>
      <c r="AU20" s="416">
        <v>14</v>
      </c>
      <c r="AV20" s="420">
        <v>16</v>
      </c>
      <c r="AW20" s="420">
        <v>12</v>
      </c>
      <c r="AX20" s="456">
        <v>42</v>
      </c>
      <c r="AY20" s="419">
        <f t="shared" si="7"/>
        <v>0</v>
      </c>
      <c r="AZ20" s="447">
        <f t="shared" si="8"/>
        <v>-4</v>
      </c>
      <c r="BA20" s="442">
        <f>AX20-'0910 Monthly '!AL20</f>
        <v>-3</v>
      </c>
      <c r="BB20" s="421"/>
      <c r="BC20" s="416">
        <v>14</v>
      </c>
      <c r="BD20" s="420">
        <v>16</v>
      </c>
      <c r="BE20" s="420">
        <v>12</v>
      </c>
      <c r="BF20" s="456">
        <v>42</v>
      </c>
      <c r="BG20" s="419">
        <f t="shared" si="9"/>
        <v>0</v>
      </c>
      <c r="BH20" s="447">
        <f t="shared" si="10"/>
        <v>-4</v>
      </c>
      <c r="BI20" s="442">
        <f>BF20-'0910 Monthly '!AR20</f>
        <v>-3</v>
      </c>
      <c r="BJ20" s="421"/>
      <c r="BK20" s="416">
        <v>14</v>
      </c>
      <c r="BL20" s="420">
        <v>16</v>
      </c>
      <c r="BM20" s="420">
        <v>12</v>
      </c>
      <c r="BN20" s="456">
        <v>42</v>
      </c>
      <c r="BO20" s="419">
        <f t="shared" si="11"/>
        <v>0</v>
      </c>
      <c r="BP20" s="447">
        <f t="shared" si="12"/>
        <v>-4</v>
      </c>
      <c r="BQ20" s="442">
        <f>BN20-'0910 Monthly '!AX20</f>
        <v>-1</v>
      </c>
      <c r="BR20" s="421"/>
      <c r="BS20" s="416">
        <v>14</v>
      </c>
      <c r="BT20" s="420">
        <v>16</v>
      </c>
      <c r="BU20" s="420">
        <v>12</v>
      </c>
      <c r="BV20" s="456">
        <v>42</v>
      </c>
      <c r="BW20" s="419">
        <f t="shared" si="13"/>
        <v>0</v>
      </c>
      <c r="BX20" s="447">
        <f t="shared" si="14"/>
        <v>-4</v>
      </c>
      <c r="BY20" s="442">
        <f>BV20-'0910 Monthly '!BD20</f>
        <v>-1</v>
      </c>
      <c r="BZ20" s="421"/>
      <c r="CA20" s="416">
        <v>14</v>
      </c>
      <c r="CB20" s="420">
        <v>16</v>
      </c>
      <c r="CC20" s="420">
        <v>12</v>
      </c>
      <c r="CD20" s="456">
        <v>42</v>
      </c>
      <c r="CE20" s="419">
        <f t="shared" si="15"/>
        <v>0</v>
      </c>
      <c r="CF20" s="447">
        <f t="shared" si="16"/>
        <v>-3</v>
      </c>
      <c r="CG20" s="442">
        <f>BV20-'0910 Monthly '!BJ20</f>
        <v>-1</v>
      </c>
      <c r="CH20" s="410"/>
    </row>
    <row r="21" spans="1:86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577">
        <f t="shared" si="21"/>
        <v>3</v>
      </c>
      <c r="U21" s="442">
        <f>R21-'0910 Monthly '!O21</f>
        <v>-14</v>
      </c>
      <c r="V21" s="421"/>
      <c r="W21" s="416">
        <v>18</v>
      </c>
      <c r="X21" s="420">
        <v>0</v>
      </c>
      <c r="Y21" s="420">
        <v>0</v>
      </c>
      <c r="Z21" s="456">
        <f t="shared" si="0"/>
        <v>18</v>
      </c>
      <c r="AA21" s="452">
        <f t="shared" si="1"/>
        <v>0</v>
      </c>
      <c r="AB21" s="577">
        <f t="shared" si="2"/>
        <v>3</v>
      </c>
      <c r="AC21" s="442">
        <f>AA21-'0910 Monthly '!T21</f>
        <v>-32</v>
      </c>
      <c r="AD21" s="421"/>
      <c r="AE21" s="416">
        <v>18</v>
      </c>
      <c r="AF21" s="420">
        <v>0</v>
      </c>
      <c r="AG21" s="420">
        <v>0</v>
      </c>
      <c r="AH21" s="456">
        <v>18</v>
      </c>
      <c r="AI21" s="419">
        <f t="shared" si="3"/>
        <v>0</v>
      </c>
      <c r="AJ21" s="447">
        <f t="shared" si="4"/>
        <v>3</v>
      </c>
      <c r="AK21" s="442">
        <f>AI21-'0910 Monthly '!Z21</f>
        <v>-32</v>
      </c>
      <c r="AL21" s="421"/>
      <c r="AM21" s="416">
        <v>18</v>
      </c>
      <c r="AN21" s="420">
        <v>0</v>
      </c>
      <c r="AO21" s="420">
        <v>0</v>
      </c>
      <c r="AP21" s="456">
        <v>18</v>
      </c>
      <c r="AQ21" s="419">
        <f t="shared" si="5"/>
        <v>0</v>
      </c>
      <c r="AR21" s="447">
        <f t="shared" si="6"/>
        <v>3</v>
      </c>
      <c r="AS21" s="442">
        <f>AQ21-'0910 Monthly '!AF21</f>
        <v>-32</v>
      </c>
      <c r="AT21" s="421"/>
      <c r="AU21" s="416">
        <v>18</v>
      </c>
      <c r="AV21" s="420">
        <v>0</v>
      </c>
      <c r="AW21" s="420">
        <v>0</v>
      </c>
      <c r="AX21" s="456">
        <v>18</v>
      </c>
      <c r="AY21" s="419">
        <f t="shared" si="7"/>
        <v>0</v>
      </c>
      <c r="AZ21" s="447">
        <f t="shared" si="8"/>
        <v>3</v>
      </c>
      <c r="BA21" s="442">
        <f>AX21-'0910 Monthly '!AL21</f>
        <v>-11</v>
      </c>
      <c r="BB21" s="421"/>
      <c r="BC21" s="416">
        <v>17</v>
      </c>
      <c r="BD21" s="420">
        <v>0</v>
      </c>
      <c r="BE21" s="420">
        <v>0</v>
      </c>
      <c r="BF21" s="456">
        <v>17</v>
      </c>
      <c r="BG21" s="419">
        <f t="shared" si="9"/>
        <v>-1</v>
      </c>
      <c r="BH21" s="447">
        <f t="shared" si="10"/>
        <v>2</v>
      </c>
      <c r="BI21" s="442">
        <f>BF21-'0910 Monthly '!AR21</f>
        <v>-12</v>
      </c>
      <c r="BJ21" s="421"/>
      <c r="BK21" s="416">
        <v>16</v>
      </c>
      <c r="BL21" s="420">
        <v>0</v>
      </c>
      <c r="BM21" s="420">
        <v>0</v>
      </c>
      <c r="BN21" s="456">
        <v>16</v>
      </c>
      <c r="BO21" s="419">
        <f t="shared" si="11"/>
        <v>-1</v>
      </c>
      <c r="BP21" s="447">
        <f t="shared" si="12"/>
        <v>1</v>
      </c>
      <c r="BQ21" s="442">
        <f>BN21-'0910 Monthly '!AX21</f>
        <v>-13</v>
      </c>
      <c r="BR21" s="421"/>
      <c r="BS21" s="416">
        <v>16</v>
      </c>
      <c r="BT21" s="420">
        <v>0</v>
      </c>
      <c r="BU21" s="420">
        <v>0</v>
      </c>
      <c r="BV21" s="456">
        <v>16</v>
      </c>
      <c r="BW21" s="419">
        <f t="shared" si="13"/>
        <v>0</v>
      </c>
      <c r="BX21" s="447">
        <f t="shared" si="14"/>
        <v>1</v>
      </c>
      <c r="BY21" s="442">
        <f>BV21-'0910 Monthly '!BD21</f>
        <v>-13</v>
      </c>
      <c r="BZ21" s="421"/>
      <c r="CA21" s="416">
        <v>16</v>
      </c>
      <c r="CB21" s="420">
        <v>0</v>
      </c>
      <c r="CC21" s="420">
        <v>0</v>
      </c>
      <c r="CD21" s="456">
        <v>16</v>
      </c>
      <c r="CE21" s="419">
        <f t="shared" si="15"/>
        <v>0</v>
      </c>
      <c r="CF21" s="447">
        <f t="shared" si="16"/>
        <v>0</v>
      </c>
      <c r="CG21" s="442">
        <f>BV21-'0910 Monthly '!BJ21</f>
        <v>-13</v>
      </c>
      <c r="CH21" s="410"/>
    </row>
    <row r="22" spans="1:86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577">
        <f t="shared" si="21"/>
        <v>2</v>
      </c>
      <c r="U22" s="442">
        <f>R22-'0910 Monthly '!O22</f>
        <v>3</v>
      </c>
      <c r="V22" s="421"/>
      <c r="W22" s="416">
        <v>9</v>
      </c>
      <c r="X22" s="420">
        <v>10</v>
      </c>
      <c r="Y22" s="426">
        <v>11</v>
      </c>
      <c r="Z22" s="456">
        <f t="shared" si="0"/>
        <v>30</v>
      </c>
      <c r="AA22" s="452">
        <f t="shared" si="1"/>
        <v>1</v>
      </c>
      <c r="AB22" s="577">
        <f t="shared" si="2"/>
        <v>3</v>
      </c>
      <c r="AC22" s="442">
        <f>AA22-'0910 Monthly '!T22</f>
        <v>-24</v>
      </c>
      <c r="AD22" s="421"/>
      <c r="AE22" s="416">
        <v>9</v>
      </c>
      <c r="AF22" s="420">
        <v>10</v>
      </c>
      <c r="AG22" s="426">
        <v>10</v>
      </c>
      <c r="AH22" s="456">
        <v>29</v>
      </c>
      <c r="AI22" s="419">
        <f t="shared" si="3"/>
        <v>-1</v>
      </c>
      <c r="AJ22" s="447">
        <f t="shared" si="4"/>
        <v>2</v>
      </c>
      <c r="AK22" s="442">
        <f>AI22-'0910 Monthly '!Z22</f>
        <v>-26</v>
      </c>
      <c r="AL22" s="421"/>
      <c r="AM22" s="416">
        <v>9</v>
      </c>
      <c r="AN22" s="420">
        <v>10</v>
      </c>
      <c r="AO22" s="426">
        <v>10</v>
      </c>
      <c r="AP22" s="456">
        <v>29</v>
      </c>
      <c r="AQ22" s="419">
        <f t="shared" si="5"/>
        <v>0</v>
      </c>
      <c r="AR22" s="447">
        <f t="shared" si="6"/>
        <v>2</v>
      </c>
      <c r="AS22" s="442">
        <f>AQ22-'0910 Monthly '!AF22</f>
        <v>-25</v>
      </c>
      <c r="AT22" s="421"/>
      <c r="AU22" s="416">
        <v>9</v>
      </c>
      <c r="AV22" s="420">
        <v>10</v>
      </c>
      <c r="AW22" s="426">
        <v>10</v>
      </c>
      <c r="AX22" s="456">
        <v>29</v>
      </c>
      <c r="AY22" s="419">
        <f t="shared" si="7"/>
        <v>0</v>
      </c>
      <c r="AZ22" s="484">
        <f t="shared" si="8"/>
        <v>2</v>
      </c>
      <c r="BA22" s="486">
        <f>AX22-'0910 Monthly '!AL22</f>
        <v>4</v>
      </c>
      <c r="BB22" s="485"/>
      <c r="BC22" s="416">
        <v>9</v>
      </c>
      <c r="BD22" s="420">
        <v>9</v>
      </c>
      <c r="BE22" s="426">
        <v>10</v>
      </c>
      <c r="BF22" s="456">
        <v>28</v>
      </c>
      <c r="BG22" s="419">
        <f t="shared" si="9"/>
        <v>-1</v>
      </c>
      <c r="BH22" s="447">
        <f t="shared" si="10"/>
        <v>1</v>
      </c>
      <c r="BI22" s="442">
        <f>BF22-'0910 Monthly '!AR22</f>
        <v>3</v>
      </c>
      <c r="BJ22" s="421"/>
      <c r="BK22" s="416">
        <v>8</v>
      </c>
      <c r="BL22" s="420">
        <v>9</v>
      </c>
      <c r="BM22" s="426">
        <v>10</v>
      </c>
      <c r="BN22" s="456">
        <v>27</v>
      </c>
      <c r="BO22" s="419">
        <f t="shared" si="11"/>
        <v>-1</v>
      </c>
      <c r="BP22" s="447">
        <f t="shared" si="12"/>
        <v>0</v>
      </c>
      <c r="BQ22" s="442">
        <f>BN22-'0910 Monthly '!AX22</f>
        <v>2</v>
      </c>
      <c r="BR22" s="421"/>
      <c r="BS22" s="416">
        <v>8</v>
      </c>
      <c r="BT22" s="420">
        <v>9</v>
      </c>
      <c r="BU22" s="426">
        <v>10</v>
      </c>
      <c r="BV22" s="456">
        <v>27</v>
      </c>
      <c r="BW22" s="419">
        <f t="shared" si="13"/>
        <v>0</v>
      </c>
      <c r="BX22" s="447">
        <f t="shared" si="14"/>
        <v>0</v>
      </c>
      <c r="BY22" s="442">
        <f>BV22-'0910 Monthly '!BD22</f>
        <v>2</v>
      </c>
      <c r="BZ22" s="421"/>
      <c r="CA22" s="416">
        <v>8</v>
      </c>
      <c r="CB22" s="420">
        <v>9</v>
      </c>
      <c r="CC22" s="426">
        <v>10</v>
      </c>
      <c r="CD22" s="456">
        <v>27</v>
      </c>
      <c r="CE22" s="419">
        <f t="shared" si="15"/>
        <v>0</v>
      </c>
      <c r="CF22" s="447">
        <f t="shared" si="16"/>
        <v>-1</v>
      </c>
      <c r="CG22" s="442">
        <f>BV22-'0910 Monthly '!BJ22</f>
        <v>2</v>
      </c>
      <c r="CH22" s="410"/>
    </row>
    <row r="23" spans="1:86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578">
        <f t="shared" si="21"/>
        <v>2</v>
      </c>
      <c r="U23" s="443">
        <f>R23-'0910 Monthly '!O23</f>
        <v>2</v>
      </c>
      <c r="V23" s="421"/>
      <c r="W23" s="416">
        <v>38</v>
      </c>
      <c r="X23" s="424">
        <v>0</v>
      </c>
      <c r="Y23" s="426">
        <v>0</v>
      </c>
      <c r="Z23" s="457">
        <f t="shared" si="0"/>
        <v>38</v>
      </c>
      <c r="AA23" s="453">
        <f t="shared" si="1"/>
        <v>0</v>
      </c>
      <c r="AB23" s="578">
        <f t="shared" si="2"/>
        <v>2</v>
      </c>
      <c r="AC23" s="443">
        <f>AA23-'0910 Monthly '!T23</f>
        <v>-35</v>
      </c>
      <c r="AD23" s="421"/>
      <c r="AE23" s="416">
        <v>37</v>
      </c>
      <c r="AF23" s="424">
        <v>0</v>
      </c>
      <c r="AG23" s="426">
        <v>0</v>
      </c>
      <c r="AH23" s="457">
        <v>37</v>
      </c>
      <c r="AI23" s="425">
        <f t="shared" si="3"/>
        <v>-1</v>
      </c>
      <c r="AJ23" s="448">
        <f t="shared" si="4"/>
        <v>1</v>
      </c>
      <c r="AK23" s="443">
        <f>AI23-'0910 Monthly '!Z23</f>
        <v>-34</v>
      </c>
      <c r="AL23" s="421"/>
      <c r="AM23" s="416">
        <v>37</v>
      </c>
      <c r="AN23" s="424">
        <v>0</v>
      </c>
      <c r="AO23" s="426">
        <v>0</v>
      </c>
      <c r="AP23" s="457">
        <v>37</v>
      </c>
      <c r="AQ23" s="425">
        <f t="shared" si="5"/>
        <v>0</v>
      </c>
      <c r="AR23" s="448">
        <f t="shared" si="6"/>
        <v>1</v>
      </c>
      <c r="AS23" s="443">
        <f>AQ23-'0910 Monthly '!AF23</f>
        <v>-33</v>
      </c>
      <c r="AT23" s="421"/>
      <c r="AU23" s="416">
        <v>34</v>
      </c>
      <c r="AV23" s="424">
        <v>0</v>
      </c>
      <c r="AW23" s="426">
        <v>0</v>
      </c>
      <c r="AX23" s="457">
        <v>34</v>
      </c>
      <c r="AY23" s="425">
        <f t="shared" si="7"/>
        <v>-3</v>
      </c>
      <c r="AZ23" s="448">
        <f t="shared" si="8"/>
        <v>-2</v>
      </c>
      <c r="BA23" s="443">
        <f>AX23-'0910 Monthly '!AL23</f>
        <v>2</v>
      </c>
      <c r="BB23" s="421"/>
      <c r="BC23" s="416">
        <v>34</v>
      </c>
      <c r="BD23" s="424">
        <v>0</v>
      </c>
      <c r="BE23" s="426">
        <v>0</v>
      </c>
      <c r="BF23" s="457">
        <v>34</v>
      </c>
      <c r="BG23" s="425">
        <f t="shared" si="9"/>
        <v>0</v>
      </c>
      <c r="BH23" s="448">
        <f t="shared" si="10"/>
        <v>-2</v>
      </c>
      <c r="BI23" s="443">
        <f>BF23-'0910 Monthly '!AR23</f>
        <v>3</v>
      </c>
      <c r="BJ23" s="421"/>
      <c r="BK23" s="416">
        <v>33</v>
      </c>
      <c r="BL23" s="424">
        <v>0</v>
      </c>
      <c r="BM23" s="426">
        <v>0</v>
      </c>
      <c r="BN23" s="457">
        <v>33</v>
      </c>
      <c r="BO23" s="425">
        <f t="shared" si="11"/>
        <v>-1</v>
      </c>
      <c r="BP23" s="448">
        <f t="shared" si="12"/>
        <v>-3</v>
      </c>
      <c r="BQ23" s="443">
        <f>BN23-'0910 Monthly '!AX23</f>
        <v>2</v>
      </c>
      <c r="BR23" s="421"/>
      <c r="BS23" s="416">
        <v>32</v>
      </c>
      <c r="BT23" s="424">
        <v>0</v>
      </c>
      <c r="BU23" s="426">
        <v>0</v>
      </c>
      <c r="BV23" s="457">
        <v>32</v>
      </c>
      <c r="BW23" s="425">
        <f t="shared" si="13"/>
        <v>-1</v>
      </c>
      <c r="BX23" s="448">
        <f t="shared" si="14"/>
        <v>-4</v>
      </c>
      <c r="BY23" s="442">
        <f>BV23-'0910 Monthly '!BD23</f>
        <v>1</v>
      </c>
      <c r="BZ23" s="421"/>
      <c r="CA23" s="416">
        <v>32</v>
      </c>
      <c r="CB23" s="424">
        <v>0</v>
      </c>
      <c r="CC23" s="426">
        <v>0</v>
      </c>
      <c r="CD23" s="457">
        <v>32</v>
      </c>
      <c r="CE23" s="425">
        <f t="shared" si="15"/>
        <v>0</v>
      </c>
      <c r="CF23" s="448">
        <f t="shared" si="16"/>
        <v>-8</v>
      </c>
      <c r="CG23" s="443">
        <f>BV23-'0910 Monthly '!BJ23</f>
        <v>1</v>
      </c>
      <c r="CH23" s="410"/>
    </row>
    <row r="24" spans="1:86" ht="14.4" thickBot="1">
      <c r="A24" s="428" t="s">
        <v>110</v>
      </c>
      <c r="B24" s="477">
        <f t="shared" ref="B24:J24" si="22">SUM(B5:B23)</f>
        <v>1008</v>
      </c>
      <c r="C24" s="429">
        <f t="shared" si="22"/>
        <v>352</v>
      </c>
      <c r="D24" s="429">
        <f t="shared" si="22"/>
        <v>229</v>
      </c>
      <c r="E24" s="429">
        <f t="shared" si="22"/>
        <v>180</v>
      </c>
      <c r="F24" s="464">
        <f t="shared" si="22"/>
        <v>761</v>
      </c>
      <c r="G24" s="471"/>
      <c r="H24" s="467">
        <f t="shared" si="22"/>
        <v>355</v>
      </c>
      <c r="I24" s="430">
        <f t="shared" si="22"/>
        <v>214</v>
      </c>
      <c r="J24" s="430">
        <f t="shared" si="22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579">
        <f>SUM(T5:T23)</f>
        <v>-30</v>
      </c>
      <c r="U24" s="444">
        <f>R24-'0910 Monthly '!O24</f>
        <v>-21</v>
      </c>
      <c r="V24" s="471"/>
      <c r="W24" s="430">
        <f>SUM(W5:W23)</f>
        <v>355</v>
      </c>
      <c r="X24" s="430">
        <f>SUM(X5:X23)</f>
        <v>204</v>
      </c>
      <c r="Y24" s="430">
        <f>SUM(Y5:Y23)</f>
        <v>169</v>
      </c>
      <c r="Z24" s="458">
        <f>SUM(Z5:Z23)</f>
        <v>728</v>
      </c>
      <c r="AA24" s="454">
        <f t="shared" si="1"/>
        <v>-3</v>
      </c>
      <c r="AB24" s="579">
        <f t="shared" si="2"/>
        <v>-33</v>
      </c>
      <c r="AC24" s="444">
        <f>AA24-'0910 Monthly '!T24</f>
        <v>-747</v>
      </c>
      <c r="AD24" s="471"/>
      <c r="AE24" s="430">
        <f>SUM(AE5:AE23)</f>
        <v>356</v>
      </c>
      <c r="AF24" s="430">
        <f>SUM(AF5:AF23)</f>
        <v>203</v>
      </c>
      <c r="AG24" s="430">
        <f>SUM(AG5:AG23)</f>
        <v>167</v>
      </c>
      <c r="AH24" s="458">
        <f>SUM(AH5:AH23)</f>
        <v>726</v>
      </c>
      <c r="AI24" s="431">
        <f t="shared" si="3"/>
        <v>-2</v>
      </c>
      <c r="AJ24" s="449">
        <f t="shared" si="4"/>
        <v>-35</v>
      </c>
      <c r="AK24" s="444">
        <f>AI24-'0910 Monthly '!Z24</f>
        <v>-736</v>
      </c>
      <c r="AL24" s="471"/>
      <c r="AM24" s="430">
        <f>SUM(AM5:AM23)</f>
        <v>347</v>
      </c>
      <c r="AN24" s="430">
        <f>SUM(AN5:AN23)</f>
        <v>205</v>
      </c>
      <c r="AO24" s="430">
        <f>SUM(AO5:AO23)</f>
        <v>171</v>
      </c>
      <c r="AP24" s="458">
        <f>SUM(AP5:AP23)</f>
        <v>723</v>
      </c>
      <c r="AQ24" s="431">
        <f t="shared" si="5"/>
        <v>-3</v>
      </c>
      <c r="AR24" s="449">
        <f t="shared" si="6"/>
        <v>-38</v>
      </c>
      <c r="AS24" s="444">
        <f>AQ24-'0910 Monthly '!AF24</f>
        <v>-722</v>
      </c>
      <c r="AT24" s="471"/>
      <c r="AU24" s="430">
        <f>SUM(AU5:AU23)</f>
        <v>342</v>
      </c>
      <c r="AV24" s="430">
        <f>SUM(AV5:AV23)</f>
        <v>195</v>
      </c>
      <c r="AW24" s="430">
        <f>SUM(AW5:AW23)</f>
        <v>168</v>
      </c>
      <c r="AX24" s="458">
        <f>SUM(AX5:AX23)</f>
        <v>705</v>
      </c>
      <c r="AY24" s="431">
        <f t="shared" si="7"/>
        <v>-18</v>
      </c>
      <c r="AZ24" s="449">
        <f t="shared" si="8"/>
        <v>-56</v>
      </c>
      <c r="BA24" s="444">
        <f>AX24-'0910 Monthly '!AL24</f>
        <v>-9</v>
      </c>
      <c r="BB24" s="471"/>
      <c r="BC24" s="430">
        <f>SUM(BC5:BC23)</f>
        <v>342</v>
      </c>
      <c r="BD24" s="430">
        <f>SUM(BD5:BD23)</f>
        <v>194</v>
      </c>
      <c r="BE24" s="430">
        <f>SUM(BE5:BE23)</f>
        <v>168</v>
      </c>
      <c r="BF24" s="458">
        <f>SUM(BF5:BF23)</f>
        <v>704</v>
      </c>
      <c r="BG24" s="431">
        <f t="shared" si="9"/>
        <v>-1</v>
      </c>
      <c r="BH24" s="449">
        <f t="shared" si="10"/>
        <v>-57</v>
      </c>
      <c r="BI24" s="442">
        <f>BF24-'0910 Monthly '!AR24</f>
        <v>-6</v>
      </c>
      <c r="BJ24" s="471"/>
      <c r="BK24" s="430">
        <f>SUM(BK5:BK23)</f>
        <v>335</v>
      </c>
      <c r="BL24" s="430">
        <f>SUM(BL5:BL23)</f>
        <v>194</v>
      </c>
      <c r="BM24" s="430">
        <f>SUM(BM5:BM23)</f>
        <v>168</v>
      </c>
      <c r="BN24" s="458">
        <f>SUM(BN5:BN23)</f>
        <v>697</v>
      </c>
      <c r="BO24" s="431">
        <f t="shared" si="11"/>
        <v>-7</v>
      </c>
      <c r="BP24" s="449">
        <f t="shared" si="12"/>
        <v>-64</v>
      </c>
      <c r="BQ24" s="442">
        <f>BN24-'0910 Monthly '!AX24</f>
        <v>-8</v>
      </c>
      <c r="BR24" s="471"/>
      <c r="BS24" s="430">
        <f>SUM(BS5:BS23)</f>
        <v>332</v>
      </c>
      <c r="BT24" s="430">
        <f>SUM(BT5:BT23)</f>
        <v>195</v>
      </c>
      <c r="BU24" s="430">
        <f>SUM(BU5:BU23)</f>
        <v>167</v>
      </c>
      <c r="BV24" s="458">
        <f>SUM(BV5:BV23)</f>
        <v>694</v>
      </c>
      <c r="BW24" s="431">
        <f t="shared" si="13"/>
        <v>-3</v>
      </c>
      <c r="BX24" s="449">
        <f t="shared" si="14"/>
        <v>-67</v>
      </c>
      <c r="BY24" s="442">
        <f>BV24-'0910 Monthly '!BD24</f>
        <v>-7</v>
      </c>
      <c r="BZ24" s="471"/>
      <c r="CA24" s="430">
        <v>332</v>
      </c>
      <c r="CB24" s="430">
        <v>195</v>
      </c>
      <c r="CC24" s="430">
        <v>167</v>
      </c>
      <c r="CD24" s="458">
        <v>694</v>
      </c>
      <c r="CE24" s="431">
        <f t="shared" si="15"/>
        <v>0</v>
      </c>
      <c r="CF24" s="449">
        <f t="shared" si="16"/>
        <v>-47</v>
      </c>
      <c r="CG24" s="442">
        <f>BV24-'0910 Monthly '!BJ24</f>
        <v>-4</v>
      </c>
      <c r="CH24" s="410"/>
    </row>
    <row r="25" spans="1:86" ht="14.4" thickTop="1">
      <c r="A25" s="661" t="s">
        <v>167</v>
      </c>
      <c r="B25" s="662"/>
      <c r="C25" s="657">
        <v>40414</v>
      </c>
      <c r="D25" s="642"/>
      <c r="E25" s="642"/>
      <c r="F25" s="642"/>
      <c r="G25" s="472"/>
      <c r="H25" s="643">
        <v>40436</v>
      </c>
      <c r="I25" s="643"/>
      <c r="J25" s="643"/>
      <c r="K25" s="643"/>
      <c r="L25" s="643"/>
      <c r="M25" s="644"/>
      <c r="N25" s="472"/>
      <c r="O25" s="631" t="s">
        <v>222</v>
      </c>
      <c r="P25" s="632"/>
      <c r="Q25" s="632"/>
      <c r="R25" s="632"/>
      <c r="S25" s="632"/>
      <c r="T25" s="632"/>
      <c r="U25" s="633"/>
      <c r="V25" s="472"/>
      <c r="W25" s="666">
        <v>40500</v>
      </c>
      <c r="X25" s="635"/>
      <c r="Y25" s="635"/>
      <c r="Z25" s="635"/>
      <c r="AA25" s="635"/>
      <c r="AB25" s="635"/>
      <c r="AC25" s="636"/>
      <c r="AD25" s="472"/>
      <c r="AE25" s="663">
        <v>40528</v>
      </c>
      <c r="AF25" s="632"/>
      <c r="AG25" s="632"/>
      <c r="AH25" s="632"/>
      <c r="AI25" s="632"/>
      <c r="AJ25" s="632"/>
      <c r="AK25" s="633"/>
      <c r="AL25" s="472"/>
      <c r="AM25" s="634" t="s">
        <v>223</v>
      </c>
      <c r="AN25" s="635"/>
      <c r="AO25" s="635"/>
      <c r="AP25" s="635"/>
      <c r="AQ25" s="635"/>
      <c r="AR25" s="635"/>
      <c r="AS25" s="636"/>
      <c r="AT25" s="472"/>
      <c r="AU25" s="631" t="s">
        <v>224</v>
      </c>
      <c r="AV25" s="632"/>
      <c r="AW25" s="632"/>
      <c r="AX25" s="632"/>
      <c r="AY25" s="632"/>
      <c r="AZ25" s="632"/>
      <c r="BA25" s="633"/>
      <c r="BB25" s="472"/>
      <c r="BC25" s="634" t="s">
        <v>225</v>
      </c>
      <c r="BD25" s="635"/>
      <c r="BE25" s="635"/>
      <c r="BF25" s="635"/>
      <c r="BG25" s="635"/>
      <c r="BH25" s="635"/>
      <c r="BI25" s="636"/>
      <c r="BJ25" s="472"/>
      <c r="BK25" s="631" t="s">
        <v>226</v>
      </c>
      <c r="BL25" s="632"/>
      <c r="BM25" s="632"/>
      <c r="BN25" s="632"/>
      <c r="BO25" s="632"/>
      <c r="BP25" s="632"/>
      <c r="BQ25" s="633"/>
      <c r="BR25" s="472"/>
      <c r="BS25" s="634" t="s">
        <v>227</v>
      </c>
      <c r="BT25" s="635"/>
      <c r="BU25" s="635"/>
      <c r="BV25" s="635"/>
      <c r="BW25" s="635"/>
      <c r="BX25" s="635"/>
      <c r="BY25" s="636"/>
      <c r="BZ25" s="472"/>
      <c r="CA25" s="663"/>
      <c r="CB25" s="632"/>
      <c r="CC25" s="632"/>
      <c r="CD25" s="632"/>
      <c r="CE25" s="632"/>
      <c r="CF25" s="632"/>
      <c r="CG25" s="633"/>
      <c r="CH25" s="410"/>
    </row>
    <row r="26" spans="1:86" ht="12.75" customHeight="1">
      <c r="A26" s="637" t="s">
        <v>74</v>
      </c>
      <c r="B26" s="483"/>
      <c r="C26" s="639" t="s">
        <v>76</v>
      </c>
      <c r="D26" s="640"/>
      <c r="E26" s="660"/>
      <c r="F26" s="462"/>
      <c r="G26" s="473"/>
      <c r="H26" s="627" t="s">
        <v>76</v>
      </c>
      <c r="I26" s="627"/>
      <c r="J26" s="628"/>
      <c r="K26" s="624" t="s">
        <v>13</v>
      </c>
      <c r="L26" s="629" t="s">
        <v>120</v>
      </c>
      <c r="M26" s="622" t="s">
        <v>221</v>
      </c>
      <c r="N26" s="473"/>
      <c r="O26" s="626" t="s">
        <v>76</v>
      </c>
      <c r="P26" s="627"/>
      <c r="Q26" s="628"/>
      <c r="R26" s="624" t="s">
        <v>13</v>
      </c>
      <c r="S26" s="629" t="s">
        <v>120</v>
      </c>
      <c r="T26" s="575" t="s">
        <v>252</v>
      </c>
      <c r="U26" s="622" t="s">
        <v>221</v>
      </c>
      <c r="V26" s="473"/>
      <c r="W26" s="626" t="s">
        <v>76</v>
      </c>
      <c r="X26" s="627"/>
      <c r="Y26" s="628"/>
      <c r="Z26" s="624" t="s">
        <v>13</v>
      </c>
      <c r="AA26" s="629" t="s">
        <v>120</v>
      </c>
      <c r="AB26" s="620" t="s">
        <v>121</v>
      </c>
      <c r="AC26" s="622" t="s">
        <v>221</v>
      </c>
      <c r="AD26" s="473"/>
      <c r="AE26" s="626" t="s">
        <v>76</v>
      </c>
      <c r="AF26" s="627"/>
      <c r="AG26" s="628"/>
      <c r="AH26" s="624" t="s">
        <v>13</v>
      </c>
      <c r="AI26" s="610" t="s">
        <v>120</v>
      </c>
      <c r="AJ26" s="620" t="s">
        <v>121</v>
      </c>
      <c r="AK26" s="622" t="s">
        <v>221</v>
      </c>
      <c r="AL26" s="473"/>
      <c r="AM26" s="626" t="s">
        <v>76</v>
      </c>
      <c r="AN26" s="627"/>
      <c r="AO26" s="628"/>
      <c r="AP26" s="624" t="s">
        <v>13</v>
      </c>
      <c r="AQ26" s="610" t="s">
        <v>120</v>
      </c>
      <c r="AR26" s="620" t="s">
        <v>121</v>
      </c>
      <c r="AS26" s="622" t="s">
        <v>221</v>
      </c>
      <c r="AT26" s="473"/>
      <c r="AU26" s="626" t="s">
        <v>76</v>
      </c>
      <c r="AV26" s="627"/>
      <c r="AW26" s="628"/>
      <c r="AX26" s="624" t="s">
        <v>13</v>
      </c>
      <c r="AY26" s="610" t="s">
        <v>120</v>
      </c>
      <c r="AZ26" s="620" t="s">
        <v>121</v>
      </c>
      <c r="BA26" s="622" t="s">
        <v>221</v>
      </c>
      <c r="BB26" s="473"/>
      <c r="BC26" s="626" t="s">
        <v>76</v>
      </c>
      <c r="BD26" s="627"/>
      <c r="BE26" s="628"/>
      <c r="BF26" s="624" t="s">
        <v>13</v>
      </c>
      <c r="BG26" s="610" t="s">
        <v>120</v>
      </c>
      <c r="BH26" s="620" t="s">
        <v>121</v>
      </c>
      <c r="BI26" s="622" t="s">
        <v>221</v>
      </c>
      <c r="BJ26" s="473"/>
      <c r="BK26" s="626" t="s">
        <v>76</v>
      </c>
      <c r="BL26" s="627"/>
      <c r="BM26" s="628"/>
      <c r="BN26" s="624" t="s">
        <v>13</v>
      </c>
      <c r="BO26" s="610" t="s">
        <v>120</v>
      </c>
      <c r="BP26" s="620" t="s">
        <v>121</v>
      </c>
      <c r="BQ26" s="658" t="s">
        <v>221</v>
      </c>
      <c r="BR26" s="473"/>
      <c r="BS26" s="626" t="s">
        <v>76</v>
      </c>
      <c r="BT26" s="627"/>
      <c r="BU26" s="628"/>
      <c r="BV26" s="624" t="s">
        <v>13</v>
      </c>
      <c r="BW26" s="610" t="s">
        <v>120</v>
      </c>
      <c r="BX26" s="620" t="s">
        <v>121</v>
      </c>
      <c r="BY26" s="622" t="s">
        <v>221</v>
      </c>
      <c r="BZ26" s="473"/>
      <c r="CA26" s="626" t="s">
        <v>76</v>
      </c>
      <c r="CB26" s="627"/>
      <c r="CC26" s="628"/>
      <c r="CD26" s="624" t="s">
        <v>13</v>
      </c>
      <c r="CE26" s="610" t="s">
        <v>120</v>
      </c>
      <c r="CF26" s="620" t="s">
        <v>121</v>
      </c>
      <c r="CG26" s="622" t="s">
        <v>221</v>
      </c>
      <c r="CH26" s="410"/>
    </row>
    <row r="27" spans="1:86">
      <c r="A27" s="638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625" t="s">
        <v>13</v>
      </c>
      <c r="L27" s="630"/>
      <c r="M27" s="623"/>
      <c r="N27" s="474"/>
      <c r="O27" s="412" t="s">
        <v>71</v>
      </c>
      <c r="P27" s="412" t="s">
        <v>72</v>
      </c>
      <c r="Q27" s="412" t="s">
        <v>73</v>
      </c>
      <c r="R27" s="625" t="s">
        <v>13</v>
      </c>
      <c r="S27" s="630"/>
      <c r="T27" s="576" t="s">
        <v>253</v>
      </c>
      <c r="U27" s="623"/>
      <c r="V27" s="474"/>
      <c r="W27" s="412" t="s">
        <v>71</v>
      </c>
      <c r="X27" s="412" t="s">
        <v>72</v>
      </c>
      <c r="Y27" s="412" t="s">
        <v>73</v>
      </c>
      <c r="Z27" s="625" t="s">
        <v>13</v>
      </c>
      <c r="AA27" s="630"/>
      <c r="AB27" s="621"/>
      <c r="AC27" s="623"/>
      <c r="AD27" s="474"/>
      <c r="AE27" s="412" t="s">
        <v>71</v>
      </c>
      <c r="AF27" s="412" t="s">
        <v>72</v>
      </c>
      <c r="AG27" s="412" t="s">
        <v>73</v>
      </c>
      <c r="AH27" s="625" t="s">
        <v>13</v>
      </c>
      <c r="AI27" s="611"/>
      <c r="AJ27" s="621"/>
      <c r="AK27" s="623"/>
      <c r="AL27" s="474"/>
      <c r="AM27" s="412" t="s">
        <v>71</v>
      </c>
      <c r="AN27" s="412" t="s">
        <v>72</v>
      </c>
      <c r="AO27" s="412" t="s">
        <v>73</v>
      </c>
      <c r="AP27" s="625" t="s">
        <v>13</v>
      </c>
      <c r="AQ27" s="611"/>
      <c r="AR27" s="621"/>
      <c r="AS27" s="623"/>
      <c r="AT27" s="474"/>
      <c r="AU27" s="412" t="s">
        <v>71</v>
      </c>
      <c r="AV27" s="412" t="s">
        <v>72</v>
      </c>
      <c r="AW27" s="412" t="s">
        <v>73</v>
      </c>
      <c r="AX27" s="625" t="s">
        <v>13</v>
      </c>
      <c r="AY27" s="611"/>
      <c r="AZ27" s="621"/>
      <c r="BA27" s="623"/>
      <c r="BB27" s="474"/>
      <c r="BC27" s="412" t="s">
        <v>71</v>
      </c>
      <c r="BD27" s="412" t="s">
        <v>72</v>
      </c>
      <c r="BE27" s="412" t="s">
        <v>73</v>
      </c>
      <c r="BF27" s="625" t="s">
        <v>13</v>
      </c>
      <c r="BG27" s="611"/>
      <c r="BH27" s="621"/>
      <c r="BI27" s="623"/>
      <c r="BJ27" s="474"/>
      <c r="BK27" s="412" t="s">
        <v>71</v>
      </c>
      <c r="BL27" s="412" t="s">
        <v>72</v>
      </c>
      <c r="BM27" s="412" t="s">
        <v>73</v>
      </c>
      <c r="BN27" s="625" t="s">
        <v>13</v>
      </c>
      <c r="BO27" s="611"/>
      <c r="BP27" s="621"/>
      <c r="BQ27" s="659"/>
      <c r="BR27" s="474"/>
      <c r="BS27" s="412" t="s">
        <v>71</v>
      </c>
      <c r="BT27" s="412" t="s">
        <v>72</v>
      </c>
      <c r="BU27" s="412" t="s">
        <v>73</v>
      </c>
      <c r="BV27" s="625" t="s">
        <v>13</v>
      </c>
      <c r="BW27" s="611"/>
      <c r="BX27" s="621"/>
      <c r="BY27" s="623"/>
      <c r="BZ27" s="474"/>
      <c r="CA27" s="412" t="s">
        <v>71</v>
      </c>
      <c r="CB27" s="412" t="s">
        <v>72</v>
      </c>
      <c r="CC27" s="412" t="s">
        <v>73</v>
      </c>
      <c r="CD27" s="625" t="s">
        <v>13</v>
      </c>
      <c r="CE27" s="611"/>
      <c r="CF27" s="621"/>
      <c r="CG27" s="623"/>
      <c r="CH27" s="433"/>
    </row>
    <row r="28" spans="1:86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3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580">
        <f t="shared" ref="T28:T38" si="24">R28-F28</f>
        <v>3</v>
      </c>
      <c r="U28" s="445">
        <f>R28-'0910 Monthly '!O28</f>
        <v>-2</v>
      </c>
      <c r="V28" s="421"/>
      <c r="W28" s="417">
        <v>13</v>
      </c>
      <c r="X28" s="417">
        <v>9</v>
      </c>
      <c r="Y28" s="417">
        <v>5</v>
      </c>
      <c r="Z28" s="459">
        <v>27</v>
      </c>
      <c r="AA28" s="451">
        <f t="shared" ref="AA28:AA39" si="25">Z28-R28</f>
        <v>-1</v>
      </c>
      <c r="AB28" s="447">
        <f t="shared" ref="AB28:AB39" si="26">Z28-$F28</f>
        <v>2</v>
      </c>
      <c r="AC28" s="445">
        <f>AA28-'0910 Monthly '!T28</f>
        <v>-31</v>
      </c>
      <c r="AD28" s="421"/>
      <c r="AE28" s="417">
        <v>13</v>
      </c>
      <c r="AF28" s="417">
        <v>9</v>
      </c>
      <c r="AG28" s="417">
        <v>5</v>
      </c>
      <c r="AH28" s="459">
        <v>27</v>
      </c>
      <c r="AI28" s="418">
        <f t="shared" ref="AI28:AI39" si="27">AH28-Z28</f>
        <v>0</v>
      </c>
      <c r="AJ28" s="447">
        <f t="shared" ref="AJ28:AJ39" si="28">AH28-$F28</f>
        <v>2</v>
      </c>
      <c r="AK28" s="445">
        <f>AI28-'0910 Monthly '!Z28</f>
        <v>-29</v>
      </c>
      <c r="AL28" s="421"/>
      <c r="AM28" s="417">
        <v>13</v>
      </c>
      <c r="AN28" s="417">
        <v>8</v>
      </c>
      <c r="AO28" s="417">
        <v>5</v>
      </c>
      <c r="AP28" s="459">
        <v>26</v>
      </c>
      <c r="AQ28" s="418">
        <f t="shared" ref="AQ28:AQ39" si="29">AP28-AH28</f>
        <v>-1</v>
      </c>
      <c r="AR28" s="447">
        <f t="shared" ref="AR28:AR39" si="30">AP28-$F28</f>
        <v>1</v>
      </c>
      <c r="AS28" s="445">
        <f>AQ28-'0910 Monthly '!AF28</f>
        <v>-29</v>
      </c>
      <c r="AT28" s="421"/>
      <c r="AU28" s="417">
        <v>14</v>
      </c>
      <c r="AV28" s="417">
        <v>8</v>
      </c>
      <c r="AW28" s="417">
        <v>5</v>
      </c>
      <c r="AX28" s="459">
        <v>27</v>
      </c>
      <c r="AY28" s="418">
        <f t="shared" ref="AY28:AY39" si="31">AX28-AP28</f>
        <v>1</v>
      </c>
      <c r="AZ28" s="447">
        <f t="shared" ref="AZ28:AZ39" si="32">AX28-$F28</f>
        <v>2</v>
      </c>
      <c r="BA28" s="445">
        <f>AX28-'0910 Monthly '!AL28</f>
        <v>0</v>
      </c>
      <c r="BB28" s="421"/>
      <c r="BC28" s="417">
        <v>14</v>
      </c>
      <c r="BD28" s="417">
        <v>8</v>
      </c>
      <c r="BE28" s="417">
        <v>5</v>
      </c>
      <c r="BF28" s="459">
        <v>27</v>
      </c>
      <c r="BG28" s="418">
        <f t="shared" ref="BG28:BG39" si="33">BF28-AX28</f>
        <v>0</v>
      </c>
      <c r="BH28" s="484">
        <f t="shared" ref="BH28:BH39" si="34">BF28-$F28</f>
        <v>2</v>
      </c>
      <c r="BI28" s="445">
        <f>BF28-'0910 Monthly '!AR28</f>
        <v>0</v>
      </c>
      <c r="BJ28" s="485"/>
      <c r="BK28" s="417">
        <v>14</v>
      </c>
      <c r="BL28" s="417">
        <v>8</v>
      </c>
      <c r="BM28" s="417">
        <v>5</v>
      </c>
      <c r="BN28" s="459">
        <v>27</v>
      </c>
      <c r="BO28" s="418">
        <f t="shared" ref="BO28:BO39" si="35">BN28-BF28</f>
        <v>0</v>
      </c>
      <c r="BP28" s="447">
        <f t="shared" ref="BP28:BP39" si="36">BN28-$F28</f>
        <v>2</v>
      </c>
      <c r="BQ28" s="445">
        <f>BN28-'0910 Monthly '!AX28</f>
        <v>0</v>
      </c>
      <c r="BR28" s="485"/>
      <c r="BS28" s="417">
        <v>14</v>
      </c>
      <c r="BT28" s="417">
        <v>8</v>
      </c>
      <c r="BU28" s="417">
        <v>5</v>
      </c>
      <c r="BV28" s="459">
        <v>27</v>
      </c>
      <c r="BW28" s="418">
        <f t="shared" ref="BW28:BW39" si="37">BV28-BN28</f>
        <v>0</v>
      </c>
      <c r="BX28" s="447">
        <f t="shared" ref="BX28:BX39" si="38">BV28-$F28</f>
        <v>2</v>
      </c>
      <c r="BY28" s="442">
        <f>BV28-'0910 Monthly '!BD28</f>
        <v>0</v>
      </c>
      <c r="BZ28" s="421"/>
      <c r="CA28" s="417">
        <v>14</v>
      </c>
      <c r="CB28" s="417">
        <v>8</v>
      </c>
      <c r="CC28" s="417">
        <v>5</v>
      </c>
      <c r="CD28" s="459">
        <v>27</v>
      </c>
      <c r="CE28" s="418">
        <f t="shared" ref="CE28:CE39" si="39">CD28-BV28</f>
        <v>0</v>
      </c>
      <c r="CF28" s="447">
        <f t="shared" ref="CF28:CF39" si="40">CD28-$K28</f>
        <v>-1</v>
      </c>
      <c r="CG28" s="442">
        <f>BV28-'0910 Monthly '!BJ28</f>
        <v>1</v>
      </c>
      <c r="CH28" s="434"/>
    </row>
    <row r="29" spans="1:86">
      <c r="A29" s="415" t="s">
        <v>83</v>
      </c>
      <c r="B29" s="478">
        <f t="shared" ref="B29:B38" si="41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3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2">R29-K29</f>
        <v>-3</v>
      </c>
      <c r="T29" s="577">
        <f t="shared" si="24"/>
        <v>-10</v>
      </c>
      <c r="U29" s="442">
        <f>R29-'0910 Monthly '!O29</f>
        <v>1</v>
      </c>
      <c r="V29" s="421"/>
      <c r="W29" s="420">
        <v>40</v>
      </c>
      <c r="X29" s="420">
        <v>27</v>
      </c>
      <c r="Y29" s="420">
        <v>22</v>
      </c>
      <c r="Z29" s="460">
        <v>89</v>
      </c>
      <c r="AA29" s="452">
        <v>1</v>
      </c>
      <c r="AB29" s="447">
        <f t="shared" si="26"/>
        <v>-9</v>
      </c>
      <c r="AC29" s="442">
        <f>AA29-'0910 Monthly '!T29</f>
        <v>-85</v>
      </c>
      <c r="AD29" s="421"/>
      <c r="AE29" s="420">
        <v>41</v>
      </c>
      <c r="AF29" s="420">
        <v>27</v>
      </c>
      <c r="AG29" s="420">
        <v>22</v>
      </c>
      <c r="AH29" s="460">
        <v>90</v>
      </c>
      <c r="AI29" s="419">
        <f t="shared" si="27"/>
        <v>1</v>
      </c>
      <c r="AJ29" s="447">
        <f t="shared" si="28"/>
        <v>-8</v>
      </c>
      <c r="AK29" s="442">
        <f>AI29-'0910 Monthly '!Z29</f>
        <v>-83</v>
      </c>
      <c r="AL29" s="421"/>
      <c r="AM29" s="420">
        <v>42</v>
      </c>
      <c r="AN29" s="420">
        <v>26</v>
      </c>
      <c r="AO29" s="420">
        <v>22</v>
      </c>
      <c r="AP29" s="460">
        <v>90</v>
      </c>
      <c r="AQ29" s="419">
        <f t="shared" si="29"/>
        <v>0</v>
      </c>
      <c r="AR29" s="447">
        <f t="shared" si="30"/>
        <v>-8</v>
      </c>
      <c r="AS29" s="442">
        <f>AQ29-'0910 Monthly '!AF29</f>
        <v>-81</v>
      </c>
      <c r="AT29" s="421"/>
      <c r="AU29" s="420">
        <v>42</v>
      </c>
      <c r="AV29" s="420">
        <v>23</v>
      </c>
      <c r="AW29" s="420">
        <v>22</v>
      </c>
      <c r="AX29" s="460">
        <v>87</v>
      </c>
      <c r="AY29" s="419">
        <f t="shared" si="31"/>
        <v>-3</v>
      </c>
      <c r="AZ29" s="447">
        <f t="shared" si="32"/>
        <v>-11</v>
      </c>
      <c r="BA29" s="442">
        <f>AX29-'0910 Monthly '!AL29</f>
        <v>7</v>
      </c>
      <c r="BB29" s="421"/>
      <c r="BC29" s="420">
        <v>42</v>
      </c>
      <c r="BD29" s="420">
        <v>23</v>
      </c>
      <c r="BE29" s="420">
        <v>22</v>
      </c>
      <c r="BF29" s="460">
        <v>87</v>
      </c>
      <c r="BG29" s="419">
        <f t="shared" si="33"/>
        <v>0</v>
      </c>
      <c r="BH29" s="484">
        <f t="shared" si="34"/>
        <v>-11</v>
      </c>
      <c r="BI29" s="442">
        <f>BF29-'0910 Monthly '!AR29</f>
        <v>8</v>
      </c>
      <c r="BJ29" s="485"/>
      <c r="BK29" s="420">
        <v>42</v>
      </c>
      <c r="BL29" s="420">
        <v>23</v>
      </c>
      <c r="BM29" s="420">
        <v>22</v>
      </c>
      <c r="BN29" s="460">
        <v>87</v>
      </c>
      <c r="BO29" s="419">
        <f t="shared" si="35"/>
        <v>0</v>
      </c>
      <c r="BP29" s="447">
        <f t="shared" si="36"/>
        <v>-11</v>
      </c>
      <c r="BQ29" s="442">
        <f>BN29-'0910 Monthly '!AX29</f>
        <v>9</v>
      </c>
      <c r="BR29" s="485"/>
      <c r="BS29" s="420">
        <v>42</v>
      </c>
      <c r="BT29" s="420">
        <v>23</v>
      </c>
      <c r="BU29" s="420">
        <v>22</v>
      </c>
      <c r="BV29" s="460">
        <v>87</v>
      </c>
      <c r="BW29" s="419">
        <f t="shared" si="37"/>
        <v>0</v>
      </c>
      <c r="BX29" s="447">
        <f t="shared" si="38"/>
        <v>-11</v>
      </c>
      <c r="BY29" s="442">
        <f>BV29-'0910 Monthly '!BD29</f>
        <v>9</v>
      </c>
      <c r="BZ29" s="421"/>
      <c r="CA29" s="420">
        <v>42</v>
      </c>
      <c r="CB29" s="420">
        <v>23</v>
      </c>
      <c r="CC29" s="420">
        <v>22</v>
      </c>
      <c r="CD29" s="460">
        <v>87</v>
      </c>
      <c r="CE29" s="419">
        <f t="shared" si="39"/>
        <v>0</v>
      </c>
      <c r="CF29" s="447">
        <f t="shared" si="40"/>
        <v>-4</v>
      </c>
      <c r="CG29" s="442">
        <f>BV29-'0910 Monthly '!BJ29</f>
        <v>9</v>
      </c>
      <c r="CH29" s="434"/>
    </row>
    <row r="30" spans="1:86">
      <c r="A30" s="415" t="s">
        <v>4</v>
      </c>
      <c r="B30" s="478">
        <f t="shared" si="41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3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2"/>
        <v>1</v>
      </c>
      <c r="T30" s="577">
        <f t="shared" si="24"/>
        <v>2</v>
      </c>
      <c r="U30" s="442">
        <f>R30-'0910 Monthly '!O30</f>
        <v>3</v>
      </c>
      <c r="V30" s="421"/>
      <c r="W30" s="420">
        <v>34</v>
      </c>
      <c r="X30" s="420">
        <v>13</v>
      </c>
      <c r="Y30" s="420">
        <v>10</v>
      </c>
      <c r="Z30" s="460">
        <v>57</v>
      </c>
      <c r="AA30" s="452">
        <f t="shared" si="25"/>
        <v>-1</v>
      </c>
      <c r="AB30" s="447">
        <f t="shared" si="26"/>
        <v>1</v>
      </c>
      <c r="AC30" s="442">
        <f>AA30-'0910 Monthly '!T30</f>
        <v>-56</v>
      </c>
      <c r="AD30" s="421"/>
      <c r="AE30" s="420">
        <v>33</v>
      </c>
      <c r="AF30" s="420">
        <v>13</v>
      </c>
      <c r="AG30" s="420">
        <v>9</v>
      </c>
      <c r="AH30" s="460">
        <v>55</v>
      </c>
      <c r="AI30" s="419">
        <f t="shared" si="27"/>
        <v>-2</v>
      </c>
      <c r="AJ30" s="447">
        <f t="shared" si="28"/>
        <v>-1</v>
      </c>
      <c r="AK30" s="442">
        <f>AI30-'0910 Monthly '!Z30</f>
        <v>-57</v>
      </c>
      <c r="AL30" s="421"/>
      <c r="AM30" s="420">
        <v>33</v>
      </c>
      <c r="AN30" s="420">
        <v>14</v>
      </c>
      <c r="AO30" s="420">
        <v>9</v>
      </c>
      <c r="AP30" s="460">
        <v>56</v>
      </c>
      <c r="AQ30" s="419">
        <f t="shared" si="29"/>
        <v>1</v>
      </c>
      <c r="AR30" s="447">
        <f t="shared" si="30"/>
        <v>0</v>
      </c>
      <c r="AS30" s="442">
        <f>AQ30-'0910 Monthly '!AF30</f>
        <v>-55</v>
      </c>
      <c r="AT30" s="421"/>
      <c r="AU30" s="420">
        <v>32</v>
      </c>
      <c r="AV30" s="420">
        <v>14</v>
      </c>
      <c r="AW30" s="420">
        <v>8</v>
      </c>
      <c r="AX30" s="460">
        <v>54</v>
      </c>
      <c r="AY30" s="419">
        <f t="shared" si="31"/>
        <v>-2</v>
      </c>
      <c r="AZ30" s="447">
        <f t="shared" si="32"/>
        <v>-2</v>
      </c>
      <c r="BA30" s="442">
        <f>AX30-'0910 Monthly '!AL30</f>
        <v>0</v>
      </c>
      <c r="BB30" s="421"/>
      <c r="BC30" s="420">
        <v>32</v>
      </c>
      <c r="BD30" s="420">
        <v>14</v>
      </c>
      <c r="BE30" s="420">
        <v>8</v>
      </c>
      <c r="BF30" s="460">
        <v>54</v>
      </c>
      <c r="BG30" s="419">
        <f t="shared" si="33"/>
        <v>0</v>
      </c>
      <c r="BH30" s="484">
        <f t="shared" si="34"/>
        <v>-2</v>
      </c>
      <c r="BI30" s="442">
        <f>BF30-'0910 Monthly '!AR30</f>
        <v>0</v>
      </c>
      <c r="BJ30" s="485"/>
      <c r="BK30" s="420">
        <v>31</v>
      </c>
      <c r="BL30" s="420">
        <v>14</v>
      </c>
      <c r="BM30" s="420">
        <v>7</v>
      </c>
      <c r="BN30" s="460">
        <v>52</v>
      </c>
      <c r="BO30" s="419">
        <f t="shared" si="35"/>
        <v>-2</v>
      </c>
      <c r="BP30" s="447">
        <f t="shared" si="36"/>
        <v>-4</v>
      </c>
      <c r="BQ30" s="442">
        <f>BN30-'0910 Monthly '!AX30</f>
        <v>2</v>
      </c>
      <c r="BR30" s="485"/>
      <c r="BS30" s="420">
        <v>31</v>
      </c>
      <c r="BT30" s="420">
        <v>14</v>
      </c>
      <c r="BU30" s="420">
        <v>7</v>
      </c>
      <c r="BV30" s="460">
        <v>52</v>
      </c>
      <c r="BW30" s="419">
        <f t="shared" si="37"/>
        <v>0</v>
      </c>
      <c r="BX30" s="447">
        <f t="shared" si="38"/>
        <v>-4</v>
      </c>
      <c r="BY30" s="442">
        <f>BV30-'0910 Monthly '!BD30</f>
        <v>2</v>
      </c>
      <c r="BZ30" s="421"/>
      <c r="CA30" s="420">
        <v>31</v>
      </c>
      <c r="CB30" s="420">
        <v>14</v>
      </c>
      <c r="CC30" s="420">
        <v>7</v>
      </c>
      <c r="CD30" s="460">
        <v>52</v>
      </c>
      <c r="CE30" s="419">
        <f t="shared" si="39"/>
        <v>0</v>
      </c>
      <c r="CF30" s="447">
        <f t="shared" si="40"/>
        <v>-5</v>
      </c>
      <c r="CG30" s="442">
        <f>BV30-'0910 Monthly '!BJ30</f>
        <v>2</v>
      </c>
      <c r="CH30" s="434"/>
    </row>
    <row r="31" spans="1:86">
      <c r="A31" s="415" t="s">
        <v>5</v>
      </c>
      <c r="B31" s="478">
        <f t="shared" si="41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3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2"/>
        <v>-2</v>
      </c>
      <c r="T31" s="577">
        <f t="shared" si="24"/>
        <v>-6</v>
      </c>
      <c r="U31" s="442">
        <f>R31-'0910 Monthly '!O31</f>
        <v>-3</v>
      </c>
      <c r="V31" s="421"/>
      <c r="W31" s="420">
        <v>29</v>
      </c>
      <c r="X31" s="420">
        <v>18</v>
      </c>
      <c r="Y31" s="420">
        <v>19</v>
      </c>
      <c r="Z31" s="460">
        <v>66</v>
      </c>
      <c r="AA31" s="452">
        <f t="shared" si="25"/>
        <v>0</v>
      </c>
      <c r="AB31" s="447">
        <f t="shared" si="26"/>
        <v>-6</v>
      </c>
      <c r="AC31" s="442">
        <f>AA31-'0910 Monthly '!T31</f>
        <v>-67</v>
      </c>
      <c r="AD31" s="421"/>
      <c r="AE31" s="420">
        <v>29</v>
      </c>
      <c r="AF31" s="420">
        <v>18</v>
      </c>
      <c r="AG31" s="420">
        <v>19</v>
      </c>
      <c r="AH31" s="460">
        <v>66</v>
      </c>
      <c r="AI31" s="419">
        <f t="shared" si="27"/>
        <v>0</v>
      </c>
      <c r="AJ31" s="447">
        <f t="shared" si="28"/>
        <v>-6</v>
      </c>
      <c r="AK31" s="442">
        <f>AI31-'0910 Monthly '!Z31</f>
        <v>-67</v>
      </c>
      <c r="AL31" s="421"/>
      <c r="AM31" s="420">
        <v>26</v>
      </c>
      <c r="AN31" s="420">
        <v>18</v>
      </c>
      <c r="AO31" s="420">
        <v>22</v>
      </c>
      <c r="AP31" s="460">
        <v>66</v>
      </c>
      <c r="AQ31" s="419">
        <f t="shared" si="29"/>
        <v>0</v>
      </c>
      <c r="AR31" s="447">
        <f t="shared" si="30"/>
        <v>-6</v>
      </c>
      <c r="AS31" s="442">
        <f>AQ31-'0910 Monthly '!AF31</f>
        <v>-68</v>
      </c>
      <c r="AT31" s="421"/>
      <c r="AU31" s="420">
        <v>24</v>
      </c>
      <c r="AV31" s="420">
        <v>15</v>
      </c>
      <c r="AW31" s="420">
        <v>20</v>
      </c>
      <c r="AX31" s="460">
        <v>59</v>
      </c>
      <c r="AY31" s="419">
        <f t="shared" si="31"/>
        <v>-7</v>
      </c>
      <c r="AZ31" s="447">
        <f t="shared" si="32"/>
        <v>-13</v>
      </c>
      <c r="BA31" s="442">
        <f>AX31-'0910 Monthly '!AL31</f>
        <v>-10</v>
      </c>
      <c r="BB31" s="421"/>
      <c r="BC31" s="420">
        <v>24</v>
      </c>
      <c r="BD31" s="420">
        <v>15</v>
      </c>
      <c r="BE31" s="420">
        <v>20</v>
      </c>
      <c r="BF31" s="460">
        <v>59</v>
      </c>
      <c r="BG31" s="419">
        <f t="shared" si="33"/>
        <v>0</v>
      </c>
      <c r="BH31" s="484">
        <f t="shared" si="34"/>
        <v>-13</v>
      </c>
      <c r="BI31" s="442">
        <f>BF31-'0910 Monthly '!AR31</f>
        <v>-10</v>
      </c>
      <c r="BJ31" s="485"/>
      <c r="BK31" s="420">
        <v>23</v>
      </c>
      <c r="BL31" s="420">
        <v>15</v>
      </c>
      <c r="BM31" s="420">
        <v>21</v>
      </c>
      <c r="BN31" s="460">
        <v>59</v>
      </c>
      <c r="BO31" s="419">
        <f t="shared" si="35"/>
        <v>0</v>
      </c>
      <c r="BP31" s="447">
        <f t="shared" si="36"/>
        <v>-13</v>
      </c>
      <c r="BQ31" s="442">
        <f>BN31-'0910 Monthly '!AX31</f>
        <v>-10</v>
      </c>
      <c r="BR31" s="485"/>
      <c r="BS31" s="420">
        <v>23</v>
      </c>
      <c r="BT31" s="420">
        <v>15</v>
      </c>
      <c r="BU31" s="420">
        <v>20</v>
      </c>
      <c r="BV31" s="460">
        <v>58</v>
      </c>
      <c r="BW31" s="419">
        <f t="shared" si="37"/>
        <v>-1</v>
      </c>
      <c r="BX31" s="447">
        <f t="shared" si="38"/>
        <v>-14</v>
      </c>
      <c r="BY31" s="442">
        <f>BV31-'0910 Monthly '!BD31</f>
        <v>-11</v>
      </c>
      <c r="BZ31" s="421"/>
      <c r="CA31" s="420">
        <v>23</v>
      </c>
      <c r="CB31" s="420">
        <v>15</v>
      </c>
      <c r="CC31" s="420">
        <v>20</v>
      </c>
      <c r="CD31" s="460">
        <v>58</v>
      </c>
      <c r="CE31" s="419">
        <f t="shared" si="39"/>
        <v>0</v>
      </c>
      <c r="CF31" s="447">
        <f t="shared" si="40"/>
        <v>-10</v>
      </c>
      <c r="CG31" s="442">
        <f>BV31-'0910 Monthly '!BJ31</f>
        <v>-11</v>
      </c>
      <c r="CH31" s="434"/>
    </row>
    <row r="32" spans="1:86">
      <c r="A32" s="415" t="s">
        <v>6</v>
      </c>
      <c r="B32" s="478">
        <f t="shared" si="41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3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2"/>
        <v>-2</v>
      </c>
      <c r="T32" s="577">
        <f t="shared" si="24"/>
        <v>1</v>
      </c>
      <c r="U32" s="442">
        <f>R32-'0910 Monthly '!O32</f>
        <v>3</v>
      </c>
      <c r="V32" s="421"/>
      <c r="W32" s="420">
        <v>35</v>
      </c>
      <c r="X32" s="420">
        <v>10</v>
      </c>
      <c r="Y32" s="420">
        <v>15</v>
      </c>
      <c r="Z32" s="460">
        <v>60</v>
      </c>
      <c r="AA32" s="453">
        <f t="shared" si="25"/>
        <v>0</v>
      </c>
      <c r="AB32" s="448">
        <f t="shared" si="26"/>
        <v>1</v>
      </c>
      <c r="AC32" s="442">
        <f>AA32-'0910 Monthly '!T32</f>
        <v>-57</v>
      </c>
      <c r="AD32" s="421"/>
      <c r="AE32" s="420">
        <v>36</v>
      </c>
      <c r="AF32" s="420">
        <v>10</v>
      </c>
      <c r="AG32" s="420">
        <v>15</v>
      </c>
      <c r="AH32" s="460">
        <v>61</v>
      </c>
      <c r="AI32" s="425">
        <f t="shared" si="27"/>
        <v>1</v>
      </c>
      <c r="AJ32" s="448">
        <f t="shared" si="28"/>
        <v>2</v>
      </c>
      <c r="AK32" s="442">
        <f>AI32-'0910 Monthly '!Z32</f>
        <v>-56</v>
      </c>
      <c r="AL32" s="421"/>
      <c r="AM32" s="420">
        <v>35</v>
      </c>
      <c r="AN32" s="420">
        <v>10</v>
      </c>
      <c r="AO32" s="420">
        <v>15</v>
      </c>
      <c r="AP32" s="460">
        <v>60</v>
      </c>
      <c r="AQ32" s="425">
        <f t="shared" si="29"/>
        <v>-1</v>
      </c>
      <c r="AR32" s="448">
        <f t="shared" si="30"/>
        <v>1</v>
      </c>
      <c r="AS32" s="442">
        <f>AQ32-'0910 Monthly '!AF32</f>
        <v>-56</v>
      </c>
      <c r="AT32" s="421"/>
      <c r="AU32" s="420">
        <v>35</v>
      </c>
      <c r="AV32" s="420">
        <v>10</v>
      </c>
      <c r="AW32" s="420">
        <v>15</v>
      </c>
      <c r="AX32" s="460">
        <v>60</v>
      </c>
      <c r="AY32" s="425">
        <f t="shared" si="31"/>
        <v>0</v>
      </c>
      <c r="AZ32" s="448">
        <f t="shared" si="32"/>
        <v>1</v>
      </c>
      <c r="BA32" s="442">
        <f>AX32-'0910 Monthly '!AL32</f>
        <v>3</v>
      </c>
      <c r="BB32" s="421"/>
      <c r="BC32" s="420">
        <v>34</v>
      </c>
      <c r="BD32" s="420">
        <v>10</v>
      </c>
      <c r="BE32" s="420">
        <v>15</v>
      </c>
      <c r="BF32" s="460">
        <v>59</v>
      </c>
      <c r="BG32" s="425">
        <f t="shared" si="33"/>
        <v>-1</v>
      </c>
      <c r="BH32" s="487">
        <f t="shared" si="34"/>
        <v>0</v>
      </c>
      <c r="BI32" s="443">
        <f>BF32-'0910 Monthly '!AR32</f>
        <v>4</v>
      </c>
      <c r="BJ32" s="485"/>
      <c r="BK32" s="420">
        <v>34</v>
      </c>
      <c r="BL32" s="420">
        <v>10</v>
      </c>
      <c r="BM32" s="420">
        <v>15</v>
      </c>
      <c r="BN32" s="460">
        <v>59</v>
      </c>
      <c r="BO32" s="425">
        <f t="shared" si="35"/>
        <v>0</v>
      </c>
      <c r="BP32" s="448">
        <f t="shared" si="36"/>
        <v>0</v>
      </c>
      <c r="BQ32" s="443">
        <f>BN32-'0910 Monthly '!AX32</f>
        <v>3</v>
      </c>
      <c r="BR32" s="485"/>
      <c r="BS32" s="420">
        <v>34</v>
      </c>
      <c r="BT32" s="420">
        <v>10</v>
      </c>
      <c r="BU32" s="420">
        <v>15</v>
      </c>
      <c r="BV32" s="460">
        <v>59</v>
      </c>
      <c r="BW32" s="425">
        <f t="shared" si="37"/>
        <v>0</v>
      </c>
      <c r="BX32" s="448">
        <f t="shared" si="38"/>
        <v>0</v>
      </c>
      <c r="BY32" s="442">
        <f>BV32-'0910 Monthly '!BD32</f>
        <v>5</v>
      </c>
      <c r="BZ32" s="421"/>
      <c r="CA32" s="420">
        <v>34</v>
      </c>
      <c r="CB32" s="420">
        <v>10</v>
      </c>
      <c r="CC32" s="420">
        <v>15</v>
      </c>
      <c r="CD32" s="460">
        <v>59</v>
      </c>
      <c r="CE32" s="425">
        <f t="shared" si="39"/>
        <v>0</v>
      </c>
      <c r="CF32" s="448">
        <f t="shared" si="40"/>
        <v>-3</v>
      </c>
      <c r="CG32" s="442">
        <f>BV32-'0910 Monthly '!BJ32</f>
        <v>5</v>
      </c>
      <c r="CH32" s="434"/>
    </row>
    <row r="33" spans="1:86">
      <c r="A33" s="435" t="s">
        <v>7</v>
      </c>
      <c r="B33" s="479">
        <f t="shared" si="41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3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2"/>
        <v>-1</v>
      </c>
      <c r="T33" s="581">
        <f t="shared" si="24"/>
        <v>0</v>
      </c>
      <c r="U33" s="446">
        <f>R33-'0910 Monthly '!O33</f>
        <v>1</v>
      </c>
      <c r="V33" s="421"/>
      <c r="W33" s="437">
        <v>14</v>
      </c>
      <c r="X33" s="417">
        <v>6</v>
      </c>
      <c r="Y33" s="438">
        <v>4</v>
      </c>
      <c r="Z33" s="463">
        <v>24</v>
      </c>
      <c r="AA33" s="452">
        <f t="shared" si="25"/>
        <v>0</v>
      </c>
      <c r="AB33" s="450">
        <f t="shared" si="26"/>
        <v>0</v>
      </c>
      <c r="AC33" s="446">
        <f>AA33-'0910 Monthly '!T33</f>
        <v>-21</v>
      </c>
      <c r="AD33" s="421"/>
      <c r="AE33" s="437">
        <v>14</v>
      </c>
      <c r="AF33" s="417">
        <v>6</v>
      </c>
      <c r="AG33" s="438">
        <v>4</v>
      </c>
      <c r="AH33" s="463">
        <v>24</v>
      </c>
      <c r="AI33" s="419">
        <f t="shared" si="27"/>
        <v>0</v>
      </c>
      <c r="AJ33" s="450">
        <f t="shared" si="28"/>
        <v>0</v>
      </c>
      <c r="AK33" s="446">
        <f>AI33-'0910 Monthly '!Z33</f>
        <v>-21</v>
      </c>
      <c r="AL33" s="421"/>
      <c r="AM33" s="437">
        <v>14</v>
      </c>
      <c r="AN33" s="417">
        <v>6</v>
      </c>
      <c r="AO33" s="438">
        <v>4</v>
      </c>
      <c r="AP33" s="463">
        <v>24</v>
      </c>
      <c r="AQ33" s="419">
        <f t="shared" si="29"/>
        <v>0</v>
      </c>
      <c r="AR33" s="450">
        <f t="shared" si="30"/>
        <v>0</v>
      </c>
      <c r="AS33" s="446">
        <f>AQ33-'0910 Monthly '!AF33</f>
        <v>-21</v>
      </c>
      <c r="AT33" s="421"/>
      <c r="AU33" s="437">
        <v>14</v>
      </c>
      <c r="AV33" s="417">
        <v>6</v>
      </c>
      <c r="AW33" s="438">
        <v>4</v>
      </c>
      <c r="AX33" s="463">
        <v>24</v>
      </c>
      <c r="AY33" s="419">
        <f t="shared" si="31"/>
        <v>0</v>
      </c>
      <c r="AZ33" s="450">
        <f t="shared" si="32"/>
        <v>0</v>
      </c>
      <c r="BA33" s="446">
        <f>AX33-'0910 Monthly '!AL33</f>
        <v>3</v>
      </c>
      <c r="BB33" s="421"/>
      <c r="BC33" s="437">
        <v>14</v>
      </c>
      <c r="BD33" s="417">
        <v>6</v>
      </c>
      <c r="BE33" s="438">
        <v>4</v>
      </c>
      <c r="BF33" s="463">
        <v>24</v>
      </c>
      <c r="BG33" s="419">
        <f t="shared" si="33"/>
        <v>0</v>
      </c>
      <c r="BH33" s="488">
        <f t="shared" si="34"/>
        <v>0</v>
      </c>
      <c r="BI33" s="443">
        <f>BF33-'0910 Monthly '!AR33</f>
        <v>3</v>
      </c>
      <c r="BJ33" s="485"/>
      <c r="BK33" s="437">
        <v>14</v>
      </c>
      <c r="BL33" s="417">
        <v>6</v>
      </c>
      <c r="BM33" s="438">
        <v>4</v>
      </c>
      <c r="BN33" s="463">
        <v>24</v>
      </c>
      <c r="BO33" s="419">
        <f t="shared" si="35"/>
        <v>0</v>
      </c>
      <c r="BP33" s="450">
        <f t="shared" si="36"/>
        <v>0</v>
      </c>
      <c r="BQ33" s="443">
        <f>BN33-'0910 Monthly '!AX33</f>
        <v>3</v>
      </c>
      <c r="BR33" s="485"/>
      <c r="BS33" s="437">
        <v>14</v>
      </c>
      <c r="BT33" s="417">
        <v>6</v>
      </c>
      <c r="BU33" s="438">
        <v>4</v>
      </c>
      <c r="BV33" s="463">
        <v>24</v>
      </c>
      <c r="BW33" s="419">
        <f t="shared" si="37"/>
        <v>0</v>
      </c>
      <c r="BX33" s="450">
        <f t="shared" si="38"/>
        <v>0</v>
      </c>
      <c r="BY33" s="442">
        <f>BV33-'0910 Monthly '!BD33</f>
        <v>4</v>
      </c>
      <c r="BZ33" s="421"/>
      <c r="CA33" s="437">
        <v>14</v>
      </c>
      <c r="CB33" s="417">
        <v>6</v>
      </c>
      <c r="CC33" s="438">
        <v>4</v>
      </c>
      <c r="CD33" s="463">
        <v>24</v>
      </c>
      <c r="CE33" s="419">
        <f t="shared" si="39"/>
        <v>0</v>
      </c>
      <c r="CF33" s="450">
        <f t="shared" si="40"/>
        <v>-1</v>
      </c>
      <c r="CG33" s="446">
        <f>BV33-'0910 Monthly '!BJ33</f>
        <v>4</v>
      </c>
      <c r="CH33" s="434"/>
    </row>
    <row r="34" spans="1:86">
      <c r="A34" s="415" t="s">
        <v>8</v>
      </c>
      <c r="B34" s="478">
        <f t="shared" si="41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3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2"/>
        <v>-1</v>
      </c>
      <c r="T34" s="580">
        <f t="shared" si="24"/>
        <v>-15</v>
      </c>
      <c r="U34" s="445">
        <f>R34-'0910 Monthly '!O34</f>
        <v>-41</v>
      </c>
      <c r="V34" s="421"/>
      <c r="W34" s="417">
        <v>51</v>
      </c>
      <c r="X34" s="417">
        <v>54</v>
      </c>
      <c r="Y34" s="417">
        <v>40</v>
      </c>
      <c r="Z34" s="460">
        <v>145</v>
      </c>
      <c r="AA34" s="451">
        <f t="shared" si="25"/>
        <v>-5</v>
      </c>
      <c r="AB34" s="447">
        <f t="shared" si="26"/>
        <v>-20</v>
      </c>
      <c r="AC34" s="445">
        <f>AA34-'0910 Monthly '!T34</f>
        <v>-195</v>
      </c>
      <c r="AD34" s="421"/>
      <c r="AE34" s="417">
        <v>51</v>
      </c>
      <c r="AF34" s="417">
        <v>53</v>
      </c>
      <c r="AG34" s="417">
        <v>39</v>
      </c>
      <c r="AH34" s="460">
        <v>143</v>
      </c>
      <c r="AI34" s="418">
        <f t="shared" si="27"/>
        <v>-2</v>
      </c>
      <c r="AJ34" s="447">
        <f t="shared" si="28"/>
        <v>-22</v>
      </c>
      <c r="AK34" s="445">
        <f>AI34-'0910 Monthly '!Z34</f>
        <v>-187</v>
      </c>
      <c r="AL34" s="421"/>
      <c r="AM34" s="417">
        <v>50</v>
      </c>
      <c r="AN34" s="417">
        <v>53</v>
      </c>
      <c r="AO34" s="417">
        <v>40</v>
      </c>
      <c r="AP34" s="460">
        <v>143</v>
      </c>
      <c r="AQ34" s="418">
        <f t="shared" si="29"/>
        <v>0</v>
      </c>
      <c r="AR34" s="447">
        <f t="shared" si="30"/>
        <v>-22</v>
      </c>
      <c r="AS34" s="445">
        <f>AQ34-'0910 Monthly '!AF34</f>
        <v>-176</v>
      </c>
      <c r="AT34" s="421"/>
      <c r="AU34" s="417">
        <v>51</v>
      </c>
      <c r="AV34" s="417">
        <v>51</v>
      </c>
      <c r="AW34" s="417">
        <v>40</v>
      </c>
      <c r="AX34" s="460">
        <v>142</v>
      </c>
      <c r="AY34" s="418">
        <f t="shared" si="31"/>
        <v>-1</v>
      </c>
      <c r="AZ34" s="447">
        <f t="shared" si="32"/>
        <v>-23</v>
      </c>
      <c r="BA34" s="445">
        <f>AX34-'0910 Monthly '!AL34</f>
        <v>-34</v>
      </c>
      <c r="BB34" s="421"/>
      <c r="BC34" s="417">
        <v>51</v>
      </c>
      <c r="BD34" s="417">
        <v>50</v>
      </c>
      <c r="BE34" s="417">
        <v>40</v>
      </c>
      <c r="BF34" s="460">
        <v>141</v>
      </c>
      <c r="BG34" s="418">
        <f t="shared" si="33"/>
        <v>-1</v>
      </c>
      <c r="BH34" s="484">
        <f t="shared" si="34"/>
        <v>-24</v>
      </c>
      <c r="BI34" s="442">
        <f>BF34-'0910 Monthly '!AR34</f>
        <v>-35</v>
      </c>
      <c r="BJ34" s="485"/>
      <c r="BK34" s="417">
        <v>51</v>
      </c>
      <c r="BL34" s="417">
        <v>50</v>
      </c>
      <c r="BM34" s="417">
        <v>40</v>
      </c>
      <c r="BN34" s="460">
        <v>141</v>
      </c>
      <c r="BO34" s="418">
        <f t="shared" si="35"/>
        <v>0</v>
      </c>
      <c r="BP34" s="447">
        <f t="shared" si="36"/>
        <v>-24</v>
      </c>
      <c r="BQ34" s="442">
        <f>BN34-'0910 Monthly '!AX34</f>
        <v>-34</v>
      </c>
      <c r="BR34" s="485"/>
      <c r="BS34" s="417">
        <v>51</v>
      </c>
      <c r="BT34" s="417">
        <v>50</v>
      </c>
      <c r="BU34" s="417">
        <v>40</v>
      </c>
      <c r="BV34" s="460">
        <v>141</v>
      </c>
      <c r="BW34" s="418">
        <f t="shared" si="37"/>
        <v>0</v>
      </c>
      <c r="BX34" s="447">
        <f t="shared" si="38"/>
        <v>-24</v>
      </c>
      <c r="BY34" s="442">
        <f>BV34-'0910 Monthly '!BD34</f>
        <v>-33</v>
      </c>
      <c r="BZ34" s="421"/>
      <c r="CA34" s="417">
        <v>51</v>
      </c>
      <c r="CB34" s="417">
        <v>50</v>
      </c>
      <c r="CC34" s="417">
        <v>40</v>
      </c>
      <c r="CD34" s="460">
        <v>141</v>
      </c>
      <c r="CE34" s="418">
        <f t="shared" si="39"/>
        <v>0</v>
      </c>
      <c r="CF34" s="447">
        <f t="shared" si="40"/>
        <v>-10</v>
      </c>
      <c r="CG34" s="442">
        <f>BV34-'0910 Monthly '!BJ34</f>
        <v>-32</v>
      </c>
      <c r="CH34" s="434"/>
    </row>
    <row r="35" spans="1:86">
      <c r="A35" s="415" t="s">
        <v>9</v>
      </c>
      <c r="B35" s="478">
        <f t="shared" si="41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3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2"/>
        <v>2</v>
      </c>
      <c r="T35" s="577">
        <f t="shared" si="24"/>
        <v>5</v>
      </c>
      <c r="U35" s="442">
        <f>R35-'0910 Monthly '!O35</f>
        <v>2</v>
      </c>
      <c r="V35" s="421"/>
      <c r="W35" s="420">
        <v>45</v>
      </c>
      <c r="X35" s="420">
        <v>21</v>
      </c>
      <c r="Y35" s="420">
        <v>12</v>
      </c>
      <c r="Z35" s="460">
        <v>78</v>
      </c>
      <c r="AA35" s="452">
        <f t="shared" si="25"/>
        <v>2</v>
      </c>
      <c r="AB35" s="447">
        <f t="shared" si="26"/>
        <v>7</v>
      </c>
      <c r="AC35" s="442">
        <f>AA35-'0910 Monthly '!T35</f>
        <v>-71</v>
      </c>
      <c r="AD35" s="421"/>
      <c r="AE35" s="420">
        <v>46</v>
      </c>
      <c r="AF35" s="420">
        <v>21</v>
      </c>
      <c r="AG35" s="420">
        <v>12</v>
      </c>
      <c r="AH35" s="460">
        <v>79</v>
      </c>
      <c r="AI35" s="419">
        <f t="shared" si="27"/>
        <v>1</v>
      </c>
      <c r="AJ35" s="447">
        <f t="shared" si="28"/>
        <v>8</v>
      </c>
      <c r="AK35" s="442">
        <f>AI35-'0910 Monthly '!Z35</f>
        <v>-72</v>
      </c>
      <c r="AL35" s="421"/>
      <c r="AM35" s="420">
        <v>43</v>
      </c>
      <c r="AN35" s="420">
        <v>24</v>
      </c>
      <c r="AO35" s="420">
        <v>12</v>
      </c>
      <c r="AP35" s="460">
        <v>79</v>
      </c>
      <c r="AQ35" s="419">
        <f t="shared" si="29"/>
        <v>0</v>
      </c>
      <c r="AR35" s="447">
        <f t="shared" si="30"/>
        <v>8</v>
      </c>
      <c r="AS35" s="442">
        <f>AQ35-'0910 Monthly '!AF35</f>
        <v>-73</v>
      </c>
      <c r="AT35" s="421"/>
      <c r="AU35" s="420">
        <v>39</v>
      </c>
      <c r="AV35" s="420">
        <v>24</v>
      </c>
      <c r="AW35" s="420">
        <v>12</v>
      </c>
      <c r="AX35" s="460">
        <v>75</v>
      </c>
      <c r="AY35" s="419">
        <f t="shared" si="31"/>
        <v>-4</v>
      </c>
      <c r="AZ35" s="447">
        <f t="shared" si="32"/>
        <v>4</v>
      </c>
      <c r="BA35" s="442">
        <f>AX35-'0910 Monthly '!AL35</f>
        <v>9</v>
      </c>
      <c r="BB35" s="421"/>
      <c r="BC35" s="420">
        <v>38</v>
      </c>
      <c r="BD35" s="420">
        <v>24</v>
      </c>
      <c r="BE35" s="420">
        <v>12</v>
      </c>
      <c r="BF35" s="460">
        <v>74</v>
      </c>
      <c r="BG35" s="419">
        <f t="shared" si="33"/>
        <v>-1</v>
      </c>
      <c r="BH35" s="484">
        <f t="shared" si="34"/>
        <v>3</v>
      </c>
      <c r="BI35" s="442">
        <f>BF35-'0910 Monthly '!AR35</f>
        <v>9</v>
      </c>
      <c r="BJ35" s="485"/>
      <c r="BK35" s="420">
        <v>34</v>
      </c>
      <c r="BL35" s="420">
        <v>24</v>
      </c>
      <c r="BM35" s="420">
        <v>12</v>
      </c>
      <c r="BN35" s="460">
        <v>70</v>
      </c>
      <c r="BO35" s="419">
        <f t="shared" si="35"/>
        <v>-4</v>
      </c>
      <c r="BP35" s="447">
        <f t="shared" si="36"/>
        <v>-1</v>
      </c>
      <c r="BQ35" s="442">
        <f>BN35-'0910 Monthly '!AX35</f>
        <v>3</v>
      </c>
      <c r="BR35" s="485"/>
      <c r="BS35" s="420">
        <v>32</v>
      </c>
      <c r="BT35" s="420">
        <v>24</v>
      </c>
      <c r="BU35" s="420">
        <v>12</v>
      </c>
      <c r="BV35" s="460">
        <v>68</v>
      </c>
      <c r="BW35" s="419">
        <f t="shared" si="37"/>
        <v>-2</v>
      </c>
      <c r="BX35" s="447">
        <f t="shared" si="38"/>
        <v>-3</v>
      </c>
      <c r="BY35" s="442">
        <f>BV35-'0910 Monthly '!BD35</f>
        <v>1</v>
      </c>
      <c r="BZ35" s="421"/>
      <c r="CA35" s="420">
        <v>32</v>
      </c>
      <c r="CB35" s="420">
        <v>24</v>
      </c>
      <c r="CC35" s="420">
        <v>12</v>
      </c>
      <c r="CD35" s="460">
        <v>68</v>
      </c>
      <c r="CE35" s="419">
        <f t="shared" si="39"/>
        <v>0</v>
      </c>
      <c r="CF35" s="447">
        <f t="shared" si="40"/>
        <v>-6</v>
      </c>
      <c r="CG35" s="442">
        <f>BV35-'0910 Monthly '!BJ35</f>
        <v>2</v>
      </c>
      <c r="CH35" s="434"/>
    </row>
    <row r="36" spans="1:86">
      <c r="A36" s="415" t="s">
        <v>10</v>
      </c>
      <c r="B36" s="478">
        <f t="shared" si="41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3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2"/>
        <v>-1</v>
      </c>
      <c r="T36" s="577">
        <f t="shared" si="24"/>
        <v>1</v>
      </c>
      <c r="U36" s="442">
        <f>R36-'0910 Monthly '!O36</f>
        <v>6</v>
      </c>
      <c r="V36" s="421"/>
      <c r="W36" s="420">
        <v>41</v>
      </c>
      <c r="X36" s="420">
        <v>17</v>
      </c>
      <c r="Y36" s="420">
        <v>11</v>
      </c>
      <c r="Z36" s="460">
        <v>69</v>
      </c>
      <c r="AA36" s="452">
        <f t="shared" si="25"/>
        <v>2</v>
      </c>
      <c r="AB36" s="447">
        <f t="shared" si="26"/>
        <v>3</v>
      </c>
      <c r="AC36" s="442">
        <f>AA36-'0910 Monthly '!T36</f>
        <v>-58</v>
      </c>
      <c r="AD36" s="421"/>
      <c r="AE36" s="420">
        <v>42</v>
      </c>
      <c r="AF36" s="420">
        <v>17</v>
      </c>
      <c r="AG36" s="420">
        <v>11</v>
      </c>
      <c r="AH36" s="460">
        <v>70</v>
      </c>
      <c r="AI36" s="419">
        <f t="shared" si="27"/>
        <v>1</v>
      </c>
      <c r="AJ36" s="447">
        <f t="shared" si="28"/>
        <v>4</v>
      </c>
      <c r="AK36" s="442">
        <f>AI36-'0910 Monthly '!Z36</f>
        <v>-58</v>
      </c>
      <c r="AL36" s="421"/>
      <c r="AM36" s="420">
        <v>41</v>
      </c>
      <c r="AN36" s="420">
        <v>18</v>
      </c>
      <c r="AO36" s="420">
        <v>11</v>
      </c>
      <c r="AP36" s="460">
        <v>70</v>
      </c>
      <c r="AQ36" s="419">
        <f t="shared" si="29"/>
        <v>0</v>
      </c>
      <c r="AR36" s="447">
        <f t="shared" si="30"/>
        <v>4</v>
      </c>
      <c r="AS36" s="442">
        <f>AQ36-'0910 Monthly '!AF36</f>
        <v>-61</v>
      </c>
      <c r="AT36" s="421"/>
      <c r="AU36" s="420">
        <v>41</v>
      </c>
      <c r="AV36" s="420">
        <v>17</v>
      </c>
      <c r="AW36" s="420">
        <v>11</v>
      </c>
      <c r="AX36" s="460">
        <v>69</v>
      </c>
      <c r="AY36" s="419">
        <f t="shared" si="31"/>
        <v>-1</v>
      </c>
      <c r="AZ36" s="447">
        <f t="shared" si="32"/>
        <v>3</v>
      </c>
      <c r="BA36" s="442">
        <f>AX36-'0910 Monthly '!AL36</f>
        <v>10</v>
      </c>
      <c r="BB36" s="421"/>
      <c r="BC36" s="420">
        <v>43</v>
      </c>
      <c r="BD36" s="420">
        <v>17</v>
      </c>
      <c r="BE36" s="420">
        <v>11</v>
      </c>
      <c r="BF36" s="460">
        <v>71</v>
      </c>
      <c r="BG36" s="419">
        <f t="shared" si="33"/>
        <v>2</v>
      </c>
      <c r="BH36" s="484">
        <f t="shared" si="34"/>
        <v>5</v>
      </c>
      <c r="BI36" s="442">
        <f>BF36-'0910 Monthly '!AR36</f>
        <v>11</v>
      </c>
      <c r="BJ36" s="485"/>
      <c r="BK36" s="420">
        <v>43</v>
      </c>
      <c r="BL36" s="420">
        <v>17</v>
      </c>
      <c r="BM36" s="420">
        <v>11</v>
      </c>
      <c r="BN36" s="460">
        <v>71</v>
      </c>
      <c r="BO36" s="419">
        <f t="shared" si="35"/>
        <v>0</v>
      </c>
      <c r="BP36" s="447">
        <f t="shared" si="36"/>
        <v>5</v>
      </c>
      <c r="BQ36" s="442">
        <f>BN36-'0910 Monthly '!AX36</f>
        <v>11</v>
      </c>
      <c r="BR36" s="485"/>
      <c r="BS36" s="420">
        <v>43</v>
      </c>
      <c r="BT36" s="420">
        <v>17</v>
      </c>
      <c r="BU36" s="420">
        <v>11</v>
      </c>
      <c r="BV36" s="460">
        <v>71</v>
      </c>
      <c r="BW36" s="419">
        <f t="shared" si="37"/>
        <v>0</v>
      </c>
      <c r="BX36" s="447">
        <f t="shared" si="38"/>
        <v>5</v>
      </c>
      <c r="BY36" s="442">
        <f>BV36-'0910 Monthly '!BD36</f>
        <v>11</v>
      </c>
      <c r="BZ36" s="421"/>
      <c r="CA36" s="420">
        <v>43</v>
      </c>
      <c r="CB36" s="420">
        <v>17</v>
      </c>
      <c r="CC36" s="420">
        <v>11</v>
      </c>
      <c r="CD36" s="460">
        <v>71</v>
      </c>
      <c r="CE36" s="419">
        <f t="shared" si="39"/>
        <v>0</v>
      </c>
      <c r="CF36" s="447">
        <f t="shared" si="40"/>
        <v>3</v>
      </c>
      <c r="CG36" s="442">
        <f>BV36-'0910 Monthly '!BJ36</f>
        <v>11</v>
      </c>
      <c r="CH36" s="434"/>
    </row>
    <row r="37" spans="1:86">
      <c r="A37" s="415" t="s">
        <v>25</v>
      </c>
      <c r="B37" s="478">
        <f t="shared" si="41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3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2"/>
        <v>0</v>
      </c>
      <c r="T37" s="577">
        <f t="shared" si="24"/>
        <v>3</v>
      </c>
      <c r="U37" s="442">
        <f>R37-'0910 Monthly '!O37</f>
        <v>12</v>
      </c>
      <c r="V37" s="421"/>
      <c r="W37" s="420">
        <v>26</v>
      </c>
      <c r="X37" s="420">
        <v>12</v>
      </c>
      <c r="Y37" s="420">
        <v>11</v>
      </c>
      <c r="Z37" s="460">
        <v>49</v>
      </c>
      <c r="AA37" s="452">
        <f t="shared" si="25"/>
        <v>0</v>
      </c>
      <c r="AB37" s="447">
        <f t="shared" si="26"/>
        <v>3</v>
      </c>
      <c r="AC37" s="442">
        <f>AA37-'0910 Monthly '!T37</f>
        <v>-37</v>
      </c>
      <c r="AD37" s="421"/>
      <c r="AE37" s="420">
        <v>25</v>
      </c>
      <c r="AF37" s="420">
        <v>12</v>
      </c>
      <c r="AG37" s="420">
        <v>11</v>
      </c>
      <c r="AH37" s="460">
        <v>48</v>
      </c>
      <c r="AI37" s="419">
        <f t="shared" si="27"/>
        <v>-1</v>
      </c>
      <c r="AJ37" s="447">
        <f t="shared" si="28"/>
        <v>2</v>
      </c>
      <c r="AK37" s="442">
        <f>AI37-'0910 Monthly '!Z37</f>
        <v>-38</v>
      </c>
      <c r="AL37" s="421"/>
      <c r="AM37" s="420">
        <v>25</v>
      </c>
      <c r="AN37" s="420">
        <v>12</v>
      </c>
      <c r="AO37" s="420">
        <v>11</v>
      </c>
      <c r="AP37" s="460">
        <v>48</v>
      </c>
      <c r="AQ37" s="419">
        <f t="shared" si="29"/>
        <v>0</v>
      </c>
      <c r="AR37" s="447">
        <f t="shared" si="30"/>
        <v>2</v>
      </c>
      <c r="AS37" s="442">
        <f>AQ37-'0910 Monthly '!AF37</f>
        <v>-33</v>
      </c>
      <c r="AT37" s="421"/>
      <c r="AU37" s="420">
        <v>23</v>
      </c>
      <c r="AV37" s="420">
        <v>11</v>
      </c>
      <c r="AW37" s="420">
        <v>11</v>
      </c>
      <c r="AX37" s="460">
        <v>45</v>
      </c>
      <c r="AY37" s="419">
        <f t="shared" si="31"/>
        <v>-3</v>
      </c>
      <c r="AZ37" s="447">
        <f t="shared" si="32"/>
        <v>-1</v>
      </c>
      <c r="BA37" s="442">
        <f>AX37-'0910 Monthly '!AL37</f>
        <v>12</v>
      </c>
      <c r="BB37" s="421"/>
      <c r="BC37" s="420">
        <v>23</v>
      </c>
      <c r="BD37" s="420">
        <v>11</v>
      </c>
      <c r="BE37" s="420">
        <v>11</v>
      </c>
      <c r="BF37" s="460">
        <v>45</v>
      </c>
      <c r="BG37" s="419">
        <f t="shared" si="33"/>
        <v>0</v>
      </c>
      <c r="BH37" s="484">
        <f t="shared" si="34"/>
        <v>-1</v>
      </c>
      <c r="BI37" s="442">
        <f>BF37-'0910 Monthly '!AR37</f>
        <v>13</v>
      </c>
      <c r="BJ37" s="485"/>
      <c r="BK37" s="420">
        <v>22</v>
      </c>
      <c r="BL37" s="420">
        <v>11</v>
      </c>
      <c r="BM37" s="420">
        <v>11</v>
      </c>
      <c r="BN37" s="460">
        <v>44</v>
      </c>
      <c r="BO37" s="419">
        <f t="shared" si="35"/>
        <v>-1</v>
      </c>
      <c r="BP37" s="447">
        <f t="shared" si="36"/>
        <v>-2</v>
      </c>
      <c r="BQ37" s="442">
        <f>BN37-'0910 Monthly '!AX37</f>
        <v>12</v>
      </c>
      <c r="BR37" s="485"/>
      <c r="BS37" s="420">
        <v>21</v>
      </c>
      <c r="BT37" s="420">
        <v>11</v>
      </c>
      <c r="BU37" s="420">
        <v>11</v>
      </c>
      <c r="BV37" s="460">
        <v>43</v>
      </c>
      <c r="BW37" s="419">
        <f t="shared" si="37"/>
        <v>-1</v>
      </c>
      <c r="BX37" s="447">
        <f t="shared" si="38"/>
        <v>-3</v>
      </c>
      <c r="BY37" s="442">
        <f>BV37-'0910 Monthly '!BD37</f>
        <v>11</v>
      </c>
      <c r="BZ37" s="421"/>
      <c r="CA37" s="420">
        <v>21</v>
      </c>
      <c r="CB37" s="420">
        <v>11</v>
      </c>
      <c r="CC37" s="420">
        <v>11</v>
      </c>
      <c r="CD37" s="460">
        <v>43</v>
      </c>
      <c r="CE37" s="419">
        <f t="shared" si="39"/>
        <v>0</v>
      </c>
      <c r="CF37" s="447">
        <f t="shared" si="40"/>
        <v>-6</v>
      </c>
      <c r="CG37" s="442">
        <f>BV37-'0910 Monthly '!BJ37</f>
        <v>11</v>
      </c>
      <c r="CH37" s="434"/>
    </row>
    <row r="38" spans="1:86">
      <c r="A38" s="422" t="s">
        <v>11</v>
      </c>
      <c r="B38" s="478">
        <f t="shared" si="41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3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2"/>
        <v>-3</v>
      </c>
      <c r="T38" s="577">
        <f t="shared" si="24"/>
        <v>-14</v>
      </c>
      <c r="U38" s="442">
        <f>R38-'0910 Monthly '!O38</f>
        <v>-3</v>
      </c>
      <c r="V38" s="421"/>
      <c r="W38" s="420">
        <v>27</v>
      </c>
      <c r="X38" s="420">
        <v>17</v>
      </c>
      <c r="Y38" s="420">
        <v>20</v>
      </c>
      <c r="Z38" s="461">
        <v>64</v>
      </c>
      <c r="AA38" s="453">
        <f t="shared" si="25"/>
        <v>-1</v>
      </c>
      <c r="AB38" s="448">
        <f t="shared" si="26"/>
        <v>-15</v>
      </c>
      <c r="AC38" s="442">
        <f>AA38-'0910 Monthly '!T38</f>
        <v>-69</v>
      </c>
      <c r="AD38" s="421"/>
      <c r="AE38" s="420">
        <v>26</v>
      </c>
      <c r="AF38" s="420">
        <v>17</v>
      </c>
      <c r="AG38" s="420">
        <v>20</v>
      </c>
      <c r="AH38" s="461">
        <v>63</v>
      </c>
      <c r="AI38" s="425">
        <f t="shared" si="27"/>
        <v>-1</v>
      </c>
      <c r="AJ38" s="448">
        <f t="shared" si="28"/>
        <v>-16</v>
      </c>
      <c r="AK38" s="442">
        <f>AI38-'0910 Monthly '!Z38</f>
        <v>-68</v>
      </c>
      <c r="AL38" s="421"/>
      <c r="AM38" s="420">
        <v>25</v>
      </c>
      <c r="AN38" s="420">
        <v>16</v>
      </c>
      <c r="AO38" s="420">
        <v>20</v>
      </c>
      <c r="AP38" s="461">
        <v>61</v>
      </c>
      <c r="AQ38" s="425">
        <f t="shared" si="29"/>
        <v>-2</v>
      </c>
      <c r="AR38" s="448">
        <f t="shared" si="30"/>
        <v>-18</v>
      </c>
      <c r="AS38" s="442">
        <f>AQ38-'0910 Monthly '!AF38</f>
        <v>-69</v>
      </c>
      <c r="AT38" s="421"/>
      <c r="AU38" s="420">
        <v>27</v>
      </c>
      <c r="AV38" s="420">
        <v>16</v>
      </c>
      <c r="AW38" s="420">
        <v>20</v>
      </c>
      <c r="AX38" s="461">
        <v>63</v>
      </c>
      <c r="AY38" s="425">
        <f t="shared" si="31"/>
        <v>2</v>
      </c>
      <c r="AZ38" s="448">
        <f t="shared" si="32"/>
        <v>-16</v>
      </c>
      <c r="BA38" s="442">
        <f>AX38-'0910 Monthly '!AL38</f>
        <v>-9</v>
      </c>
      <c r="BB38" s="421"/>
      <c r="BC38" s="420">
        <v>27</v>
      </c>
      <c r="BD38" s="420">
        <v>16</v>
      </c>
      <c r="BE38" s="420">
        <v>20</v>
      </c>
      <c r="BF38" s="461">
        <v>63</v>
      </c>
      <c r="BG38" s="425">
        <f t="shared" si="33"/>
        <v>0</v>
      </c>
      <c r="BH38" s="487">
        <f t="shared" si="34"/>
        <v>-16</v>
      </c>
      <c r="BI38" s="443">
        <f>BF38-'0910 Monthly '!AR38</f>
        <v>-9</v>
      </c>
      <c r="BJ38" s="485"/>
      <c r="BK38" s="420">
        <v>27</v>
      </c>
      <c r="BL38" s="420">
        <v>16</v>
      </c>
      <c r="BM38" s="420">
        <v>20</v>
      </c>
      <c r="BN38" s="461">
        <v>63</v>
      </c>
      <c r="BO38" s="425">
        <f t="shared" si="35"/>
        <v>0</v>
      </c>
      <c r="BP38" s="448">
        <f t="shared" si="36"/>
        <v>-16</v>
      </c>
      <c r="BQ38" s="443">
        <f>BN38-'0910 Monthly '!AX38</f>
        <v>-7</v>
      </c>
      <c r="BR38" s="485"/>
      <c r="BS38" s="420">
        <v>27</v>
      </c>
      <c r="BT38" s="420">
        <v>17</v>
      </c>
      <c r="BU38" s="420">
        <v>20</v>
      </c>
      <c r="BV38" s="461">
        <v>64</v>
      </c>
      <c r="BW38" s="425">
        <f t="shared" si="37"/>
        <v>1</v>
      </c>
      <c r="BX38" s="448">
        <f t="shared" si="38"/>
        <v>-15</v>
      </c>
      <c r="BY38" s="442">
        <f>BV38-'0910 Monthly '!BD38</f>
        <v>-6</v>
      </c>
      <c r="BZ38" s="421"/>
      <c r="CA38" s="420">
        <v>27</v>
      </c>
      <c r="CB38" s="420">
        <v>17</v>
      </c>
      <c r="CC38" s="420">
        <v>20</v>
      </c>
      <c r="CD38" s="461">
        <v>64</v>
      </c>
      <c r="CE38" s="425">
        <f t="shared" si="39"/>
        <v>0</v>
      </c>
      <c r="CF38" s="448">
        <f t="shared" si="40"/>
        <v>-4</v>
      </c>
      <c r="CG38" s="443">
        <f>BV38-'0910 Monthly '!BJ38</f>
        <v>-6</v>
      </c>
      <c r="CH38" s="434"/>
    </row>
    <row r="39" spans="1:86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3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579">
        <f>SUM(T28:T38)</f>
        <v>-30</v>
      </c>
      <c r="U39" s="444">
        <f>R39-'0910 Monthly '!O39</f>
        <v>-21</v>
      </c>
      <c r="V39" s="471"/>
      <c r="W39" s="430">
        <f>SUM(W28:W38)</f>
        <v>355</v>
      </c>
      <c r="X39" s="430">
        <f>SUM(X28:X38)</f>
        <v>204</v>
      </c>
      <c r="Y39" s="430">
        <f>SUM(Y28:Y38)</f>
        <v>169</v>
      </c>
      <c r="Z39" s="458">
        <f>SUM(Z28:Z38)</f>
        <v>728</v>
      </c>
      <c r="AA39" s="454">
        <f t="shared" si="25"/>
        <v>-3</v>
      </c>
      <c r="AB39" s="449">
        <f t="shared" si="26"/>
        <v>-33</v>
      </c>
      <c r="AC39" s="444">
        <f>AA39-'0910 Monthly '!T39</f>
        <v>-747</v>
      </c>
      <c r="AD39" s="471"/>
      <c r="AE39" s="430">
        <f>SUM(AE28:AE38)</f>
        <v>356</v>
      </c>
      <c r="AF39" s="430">
        <f>SUM(AF28:AF38)</f>
        <v>203</v>
      </c>
      <c r="AG39" s="430">
        <f>SUM(AG28:AG38)</f>
        <v>167</v>
      </c>
      <c r="AH39" s="458">
        <f>SUM(AH28:AH38)</f>
        <v>726</v>
      </c>
      <c r="AI39" s="431">
        <f t="shared" si="27"/>
        <v>-2</v>
      </c>
      <c r="AJ39" s="449">
        <f t="shared" si="28"/>
        <v>-35</v>
      </c>
      <c r="AK39" s="444">
        <f>AI39-'0910 Monthly '!Z39</f>
        <v>-736</v>
      </c>
      <c r="AL39" s="471"/>
      <c r="AM39" s="430">
        <f>SUM(AM28:AM38)</f>
        <v>347</v>
      </c>
      <c r="AN39" s="430">
        <f>SUM(AN28:AN38)</f>
        <v>205</v>
      </c>
      <c r="AO39" s="430">
        <f>SUM(AO28:AO38)</f>
        <v>171</v>
      </c>
      <c r="AP39" s="458">
        <f>SUM(AP28:AP38)</f>
        <v>723</v>
      </c>
      <c r="AQ39" s="431">
        <f t="shared" si="29"/>
        <v>-3</v>
      </c>
      <c r="AR39" s="449">
        <f t="shared" si="30"/>
        <v>-38</v>
      </c>
      <c r="AS39" s="444">
        <f>AQ39-'0910 Monthly '!AF39</f>
        <v>-722</v>
      </c>
      <c r="AT39" s="471"/>
      <c r="AU39" s="430">
        <f>SUM(AU28:AU38)</f>
        <v>342</v>
      </c>
      <c r="AV39" s="430">
        <f>SUM(AV28:AV38)</f>
        <v>195</v>
      </c>
      <c r="AW39" s="430">
        <f>SUM(AW28:AW38)</f>
        <v>168</v>
      </c>
      <c r="AX39" s="458">
        <f>SUM(AX28:AX38)</f>
        <v>705</v>
      </c>
      <c r="AY39" s="431">
        <f t="shared" si="31"/>
        <v>-18</v>
      </c>
      <c r="AZ39" s="449">
        <f t="shared" si="32"/>
        <v>-56</v>
      </c>
      <c r="BA39" s="444">
        <f>AX39-'0910 Monthly '!AL39</f>
        <v>-9</v>
      </c>
      <c r="BB39" s="471"/>
      <c r="BC39" s="430">
        <f>SUM(BC28:BC38)</f>
        <v>342</v>
      </c>
      <c r="BD39" s="430">
        <f>SUM(BD28:BD38)</f>
        <v>194</v>
      </c>
      <c r="BE39" s="430">
        <f>SUM(BE28:BE38)</f>
        <v>168</v>
      </c>
      <c r="BF39" s="458">
        <f>SUM(BF28:BF38)</f>
        <v>704</v>
      </c>
      <c r="BG39" s="431">
        <f t="shared" si="33"/>
        <v>-1</v>
      </c>
      <c r="BH39" s="449">
        <f t="shared" si="34"/>
        <v>-57</v>
      </c>
      <c r="BI39" s="489">
        <f>BF39-'0910 Monthly '!AR39</f>
        <v>-6</v>
      </c>
      <c r="BJ39" s="471"/>
      <c r="BK39" s="430">
        <f>SUM(BK28:BK38)</f>
        <v>335</v>
      </c>
      <c r="BL39" s="430">
        <f>SUM(BL28:BL38)</f>
        <v>194</v>
      </c>
      <c r="BM39" s="430">
        <f>SUM(BM28:BM38)</f>
        <v>168</v>
      </c>
      <c r="BN39" s="458">
        <f>SUM(BN28:BN38)</f>
        <v>697</v>
      </c>
      <c r="BO39" s="431">
        <f t="shared" si="35"/>
        <v>-7</v>
      </c>
      <c r="BP39" s="449">
        <f t="shared" si="36"/>
        <v>-64</v>
      </c>
      <c r="BQ39" s="489">
        <f>BN39-'0910 Monthly '!AX39</f>
        <v>-8</v>
      </c>
      <c r="BR39" s="471"/>
      <c r="BS39" s="430">
        <f>SUM(BS28:BS38)</f>
        <v>332</v>
      </c>
      <c r="BT39" s="430">
        <f>SUM(BT28:BT38)</f>
        <v>195</v>
      </c>
      <c r="BU39" s="430">
        <f>SUM(BU28:BU38)</f>
        <v>167</v>
      </c>
      <c r="BV39" s="458">
        <f>SUM(BV28:BV38)</f>
        <v>694</v>
      </c>
      <c r="BW39" s="431">
        <f t="shared" si="37"/>
        <v>-3</v>
      </c>
      <c r="BX39" s="449">
        <f t="shared" si="38"/>
        <v>-67</v>
      </c>
      <c r="BY39" s="442">
        <f>BV39-'0910 Monthly '!BD39</f>
        <v>-7</v>
      </c>
      <c r="BZ39" s="471"/>
      <c r="CA39" s="430">
        <f>SUM(CA28:CA38)</f>
        <v>332</v>
      </c>
      <c r="CB39" s="430">
        <f>SUM(CB28:CB38)</f>
        <v>195</v>
      </c>
      <c r="CC39" s="430">
        <f>SUM(CC28:CC38)</f>
        <v>167</v>
      </c>
      <c r="CD39" s="458">
        <f>SUM(CD28:CD38)</f>
        <v>694</v>
      </c>
      <c r="CE39" s="431">
        <f t="shared" si="39"/>
        <v>0</v>
      </c>
      <c r="CF39" s="449">
        <f t="shared" si="40"/>
        <v>-47</v>
      </c>
      <c r="CG39" s="489">
        <f>BV39-'0910 Monthly '!BJ39</f>
        <v>-4</v>
      </c>
      <c r="CH39" s="413"/>
    </row>
    <row r="40" spans="1:86" ht="14.4" thickTop="1">
      <c r="CH40" s="410"/>
    </row>
    <row r="41" spans="1:86">
      <c r="CH41" s="410"/>
    </row>
    <row r="42" spans="1:86">
      <c r="A42" s="406" t="s">
        <v>220</v>
      </c>
    </row>
    <row r="43" spans="1:86">
      <c r="A43" s="406" t="s">
        <v>2</v>
      </c>
      <c r="B43" s="440">
        <v>7.2577699475962279E-2</v>
      </c>
    </row>
    <row r="44" spans="1:86">
      <c r="A44" s="406" t="s">
        <v>83</v>
      </c>
      <c r="B44" s="440">
        <v>8.5379558771291719E-2</v>
      </c>
    </row>
    <row r="45" spans="1:86">
      <c r="A45" s="406" t="s">
        <v>4</v>
      </c>
      <c r="B45" s="440">
        <v>9.2561875234570989E-2</v>
      </c>
    </row>
    <row r="46" spans="1:86">
      <c r="A46" s="406" t="s">
        <v>5</v>
      </c>
      <c r="B46" s="440">
        <v>7.7307498572407374E-2</v>
      </c>
    </row>
    <row r="47" spans="1:86">
      <c r="A47" s="406" t="s">
        <v>6</v>
      </c>
      <c r="B47" s="440">
        <v>7.8514999952827624E-2</v>
      </c>
    </row>
    <row r="48" spans="1:86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CA2:CG2"/>
    <mergeCell ref="CG3:CG4"/>
    <mergeCell ref="AM3:AO3"/>
    <mergeCell ref="BO3:BO4"/>
    <mergeCell ref="BP3:BP4"/>
    <mergeCell ref="BS3:BU3"/>
    <mergeCell ref="CE3:CE4"/>
    <mergeCell ref="AR3:AR4"/>
    <mergeCell ref="AU3:AW3"/>
    <mergeCell ref="BW3:BW4"/>
    <mergeCell ref="BK2:BQ2"/>
    <mergeCell ref="BS2:BY2"/>
    <mergeCell ref="AU25:BA25"/>
    <mergeCell ref="W25:AC25"/>
    <mergeCell ref="BK25:BQ25"/>
    <mergeCell ref="AM2:AS2"/>
    <mergeCell ref="BX3:BX4"/>
    <mergeCell ref="AE3:AG3"/>
    <mergeCell ref="AQ3:AQ4"/>
    <mergeCell ref="AM25:AS25"/>
    <mergeCell ref="AU2:BA2"/>
    <mergeCell ref="BC2:BI2"/>
    <mergeCell ref="AX3:AX4"/>
    <mergeCell ref="AI3:AI4"/>
    <mergeCell ref="L3:L4"/>
    <mergeCell ref="AB3:AB4"/>
    <mergeCell ref="AZ3:AZ4"/>
    <mergeCell ref="AS3:AS4"/>
    <mergeCell ref="AP3:AP4"/>
    <mergeCell ref="AK3:AK4"/>
    <mergeCell ref="BS25:BY25"/>
    <mergeCell ref="BC25:BI25"/>
    <mergeCell ref="AY3:AY4"/>
    <mergeCell ref="CA3:CC3"/>
    <mergeCell ref="BQ3:BQ4"/>
    <mergeCell ref="BY3:BY4"/>
    <mergeCell ref="BK3:BM3"/>
    <mergeCell ref="BI3:BI4"/>
    <mergeCell ref="BA3:BA4"/>
    <mergeCell ref="BC3:BE3"/>
    <mergeCell ref="CG26:CG27"/>
    <mergeCell ref="BV3:BV4"/>
    <mergeCell ref="CD3:CD4"/>
    <mergeCell ref="AI26:AI27"/>
    <mergeCell ref="AJ26:AJ27"/>
    <mergeCell ref="AM26:AO26"/>
    <mergeCell ref="AY26:AY27"/>
    <mergeCell ref="AK26:AK27"/>
    <mergeCell ref="AP26:AP27"/>
    <mergeCell ref="CA25:CG25"/>
    <mergeCell ref="U26:U27"/>
    <mergeCell ref="AC3:AC4"/>
    <mergeCell ref="M3:M4"/>
    <mergeCell ref="H25:M25"/>
    <mergeCell ref="AE25:AK25"/>
    <mergeCell ref="AJ3:AJ4"/>
    <mergeCell ref="AH3:AH4"/>
    <mergeCell ref="AC26:AC27"/>
    <mergeCell ref="AE26:AG26"/>
    <mergeCell ref="AB26:AB27"/>
    <mergeCell ref="AE2:AK2"/>
    <mergeCell ref="W3:Y3"/>
    <mergeCell ref="O26:Q26"/>
    <mergeCell ref="R26:R27"/>
    <mergeCell ref="W26:Y26"/>
    <mergeCell ref="W2:AC2"/>
    <mergeCell ref="Z26:Z27"/>
    <mergeCell ref="AA26:AA27"/>
    <mergeCell ref="O25:U25"/>
    <mergeCell ref="AH26:AH27"/>
    <mergeCell ref="C2:F2"/>
    <mergeCell ref="H2:M2"/>
    <mergeCell ref="O2:U2"/>
    <mergeCell ref="K3:K4"/>
    <mergeCell ref="A3:A4"/>
    <mergeCell ref="C3:E3"/>
    <mergeCell ref="F3:F4"/>
    <mergeCell ref="H3:J3"/>
    <mergeCell ref="U3:U4"/>
    <mergeCell ref="A25:B25"/>
    <mergeCell ref="O3:Q3"/>
    <mergeCell ref="R3:R4"/>
    <mergeCell ref="S3:S4"/>
    <mergeCell ref="C25:F25"/>
    <mergeCell ref="Z3:Z4"/>
    <mergeCell ref="AA3:AA4"/>
    <mergeCell ref="S26:S27"/>
    <mergeCell ref="M26:M27"/>
    <mergeCell ref="CF3:CF4"/>
    <mergeCell ref="BN3:BN4"/>
    <mergeCell ref="BF3:BF4"/>
    <mergeCell ref="BG3:BG4"/>
    <mergeCell ref="BH3:BH4"/>
    <mergeCell ref="AX26:AX27"/>
    <mergeCell ref="BI26:BI27"/>
    <mergeCell ref="A26:A27"/>
    <mergeCell ref="C26:E26"/>
    <mergeCell ref="H26:J26"/>
    <mergeCell ref="K26:K27"/>
    <mergeCell ref="L26:L27"/>
    <mergeCell ref="BY26:BY27"/>
    <mergeCell ref="BN26:BN27"/>
    <mergeCell ref="AQ26:AQ27"/>
    <mergeCell ref="AR26:AR27"/>
    <mergeCell ref="AU26:AW26"/>
    <mergeCell ref="BA26:BA27"/>
    <mergeCell ref="AZ26:AZ27"/>
    <mergeCell ref="AS26:AS27"/>
    <mergeCell ref="BP26:BP27"/>
    <mergeCell ref="BS26:BU26"/>
    <mergeCell ref="BV26:BV27"/>
    <mergeCell ref="BQ26:BQ27"/>
    <mergeCell ref="BO26:BO27"/>
    <mergeCell ref="BC26:BE26"/>
    <mergeCell ref="BF26:BF27"/>
    <mergeCell ref="BG26:BG27"/>
    <mergeCell ref="BH26:BH27"/>
    <mergeCell ref="BK26:BM26"/>
    <mergeCell ref="CE26:CE27"/>
    <mergeCell ref="CF26:CF27"/>
    <mergeCell ref="BW26:BW27"/>
    <mergeCell ref="BX26:BX27"/>
    <mergeCell ref="CA26:CC26"/>
    <mergeCell ref="CD26:CD27"/>
  </mergeCells>
  <phoneticPr fontId="36" type="noConversion"/>
  <printOptions horizontalCentered="1"/>
  <pageMargins left="0.21" right="0.35" top="1.1200000000000001" bottom="0.63" header="0.47" footer="0.36"/>
  <pageSetup orientation="landscape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M41"/>
  <sheetViews>
    <sheetView topLeftCell="A2" workbookViewId="0">
      <pane xSplit="1" ySplit="3" topLeftCell="Y17" activePane="bottomRight" state="frozen"/>
      <selection activeCell="A2" sqref="A2"/>
      <selection pane="topRight" activeCell="B2" sqref="B2"/>
      <selection pane="bottomLeft" activeCell="A5" sqref="A5"/>
      <selection pane="bottomRight" activeCell="AC4" sqref="AC1:AC65536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4" width="7.109375" customWidth="1"/>
    <col min="65" max="65" width="24.44140625" bestFit="1" customWidth="1"/>
  </cols>
  <sheetData>
    <row r="1" spans="1:65" ht="12.75" hidden="1" customHeight="1">
      <c r="G1" s="183"/>
      <c r="H1" s="183"/>
      <c r="I1" s="183"/>
      <c r="J1" s="183"/>
      <c r="L1" s="187"/>
      <c r="M1" s="71"/>
      <c r="BM1" s="195"/>
    </row>
    <row r="2" spans="1:65">
      <c r="C2" s="678" t="s">
        <v>199</v>
      </c>
      <c r="D2" s="679"/>
      <c r="E2" s="679"/>
      <c r="F2" s="680"/>
      <c r="G2" s="678" t="s">
        <v>189</v>
      </c>
      <c r="H2" s="679"/>
      <c r="I2" s="679"/>
      <c r="J2" s="680"/>
      <c r="K2" s="573"/>
      <c r="L2" s="681" t="s">
        <v>190</v>
      </c>
      <c r="M2" s="682"/>
      <c r="N2" s="682"/>
      <c r="O2" s="682"/>
      <c r="P2" s="683"/>
      <c r="Q2" s="678" t="s">
        <v>191</v>
      </c>
      <c r="R2" s="679"/>
      <c r="S2" s="679"/>
      <c r="T2" s="679"/>
      <c r="U2" s="679"/>
      <c r="V2" s="680"/>
      <c r="W2" s="667" t="s">
        <v>192</v>
      </c>
      <c r="X2" s="668"/>
      <c r="Y2" s="668"/>
      <c r="Z2" s="668"/>
      <c r="AA2" s="668"/>
      <c r="AB2" s="669"/>
      <c r="AC2" s="678" t="s">
        <v>193</v>
      </c>
      <c r="AD2" s="679"/>
      <c r="AE2" s="679"/>
      <c r="AF2" s="679"/>
      <c r="AG2" s="679"/>
      <c r="AH2" s="680"/>
      <c r="AI2" s="667" t="s">
        <v>194</v>
      </c>
      <c r="AJ2" s="668"/>
      <c r="AK2" s="668"/>
      <c r="AL2" s="668"/>
      <c r="AM2" s="668"/>
      <c r="AN2" s="669"/>
      <c r="AO2" s="678" t="s">
        <v>195</v>
      </c>
      <c r="AP2" s="679"/>
      <c r="AQ2" s="679"/>
      <c r="AR2" s="679"/>
      <c r="AS2" s="679"/>
      <c r="AT2" s="680"/>
      <c r="AU2" s="667" t="s">
        <v>196</v>
      </c>
      <c r="AV2" s="668"/>
      <c r="AW2" s="668"/>
      <c r="AX2" s="668"/>
      <c r="AY2" s="668"/>
      <c r="AZ2" s="669"/>
      <c r="BA2" s="678" t="s">
        <v>197</v>
      </c>
      <c r="BB2" s="679"/>
      <c r="BC2" s="679"/>
      <c r="BD2" s="679"/>
      <c r="BE2" s="679"/>
      <c r="BF2" s="680"/>
      <c r="BG2" s="667" t="s">
        <v>198</v>
      </c>
      <c r="BH2" s="668"/>
      <c r="BI2" s="668"/>
      <c r="BJ2" s="668"/>
      <c r="BK2" s="668"/>
      <c r="BL2" s="669"/>
      <c r="BM2" s="198"/>
    </row>
    <row r="3" spans="1:65" ht="12.75" customHeight="1">
      <c r="A3" s="685" t="s">
        <v>169</v>
      </c>
      <c r="B3" s="399"/>
      <c r="C3" s="672" t="s">
        <v>76</v>
      </c>
      <c r="D3" s="673"/>
      <c r="E3" s="674"/>
      <c r="F3" s="670" t="s">
        <v>13</v>
      </c>
      <c r="G3" s="672" t="s">
        <v>76</v>
      </c>
      <c r="H3" s="673"/>
      <c r="I3" s="674"/>
      <c r="J3" s="670" t="s">
        <v>13</v>
      </c>
      <c r="K3" s="670" t="s">
        <v>120</v>
      </c>
      <c r="L3" s="672" t="s">
        <v>76</v>
      </c>
      <c r="M3" s="673"/>
      <c r="N3" s="674"/>
      <c r="O3" s="670" t="s">
        <v>13</v>
      </c>
      <c r="P3" s="670" t="s">
        <v>120</v>
      </c>
      <c r="Q3" s="672" t="s">
        <v>76</v>
      </c>
      <c r="R3" s="673"/>
      <c r="S3" s="674"/>
      <c r="T3" s="670" t="s">
        <v>13</v>
      </c>
      <c r="U3" s="670" t="s">
        <v>120</v>
      </c>
      <c r="V3" s="670" t="s">
        <v>121</v>
      </c>
      <c r="W3" s="672" t="s">
        <v>76</v>
      </c>
      <c r="X3" s="673"/>
      <c r="Y3" s="674"/>
      <c r="Z3" s="670" t="s">
        <v>13</v>
      </c>
      <c r="AA3" s="670" t="s">
        <v>120</v>
      </c>
      <c r="AB3" s="670" t="s">
        <v>121</v>
      </c>
      <c r="AC3" s="672" t="s">
        <v>76</v>
      </c>
      <c r="AD3" s="673"/>
      <c r="AE3" s="674"/>
      <c r="AF3" s="670" t="s">
        <v>13</v>
      </c>
      <c r="AG3" s="670" t="s">
        <v>120</v>
      </c>
      <c r="AH3" s="670" t="s">
        <v>121</v>
      </c>
      <c r="AI3" s="672" t="s">
        <v>76</v>
      </c>
      <c r="AJ3" s="673"/>
      <c r="AK3" s="674"/>
      <c r="AL3" s="670" t="s">
        <v>13</v>
      </c>
      <c r="AM3" s="670" t="s">
        <v>120</v>
      </c>
      <c r="AN3" s="670" t="s">
        <v>121</v>
      </c>
      <c r="AO3" s="672" t="s">
        <v>76</v>
      </c>
      <c r="AP3" s="673"/>
      <c r="AQ3" s="674"/>
      <c r="AR3" s="670" t="s">
        <v>13</v>
      </c>
      <c r="AS3" s="670" t="s">
        <v>120</v>
      </c>
      <c r="AT3" s="670" t="s">
        <v>121</v>
      </c>
      <c r="AU3" s="672" t="s">
        <v>76</v>
      </c>
      <c r="AV3" s="673"/>
      <c r="AW3" s="674"/>
      <c r="AX3" s="670" t="s">
        <v>13</v>
      </c>
      <c r="AY3" s="670" t="s">
        <v>120</v>
      </c>
      <c r="AZ3" s="670" t="s">
        <v>121</v>
      </c>
      <c r="BA3" s="672" t="s">
        <v>76</v>
      </c>
      <c r="BB3" s="673"/>
      <c r="BC3" s="674"/>
      <c r="BD3" s="670" t="s">
        <v>13</v>
      </c>
      <c r="BE3" s="670" t="s">
        <v>120</v>
      </c>
      <c r="BF3" s="670" t="s">
        <v>121</v>
      </c>
      <c r="BG3" s="672" t="s">
        <v>76</v>
      </c>
      <c r="BH3" s="673"/>
      <c r="BI3" s="674"/>
      <c r="BJ3" s="670" t="s">
        <v>13</v>
      </c>
      <c r="BK3" s="670" t="s">
        <v>120</v>
      </c>
      <c r="BL3" s="670" t="s">
        <v>121</v>
      </c>
      <c r="BM3" s="195"/>
    </row>
    <row r="4" spans="1:65">
      <c r="A4" s="686"/>
      <c r="B4" s="400" t="s">
        <v>202</v>
      </c>
      <c r="C4" s="591" t="s">
        <v>71</v>
      </c>
      <c r="D4" s="177" t="s">
        <v>72</v>
      </c>
      <c r="E4" s="177" t="s">
        <v>73</v>
      </c>
      <c r="F4" s="684" t="s">
        <v>13</v>
      </c>
      <c r="G4" s="177" t="s">
        <v>71</v>
      </c>
      <c r="H4" s="177" t="s">
        <v>72</v>
      </c>
      <c r="I4" s="177" t="s">
        <v>73</v>
      </c>
      <c r="J4" s="671" t="s">
        <v>13</v>
      </c>
      <c r="K4" s="671"/>
      <c r="L4" s="177" t="s">
        <v>71</v>
      </c>
      <c r="M4" s="177" t="s">
        <v>72</v>
      </c>
      <c r="N4" s="177" t="s">
        <v>73</v>
      </c>
      <c r="O4" s="671" t="s">
        <v>13</v>
      </c>
      <c r="P4" s="693"/>
      <c r="Q4" s="177" t="s">
        <v>71</v>
      </c>
      <c r="R4" s="177" t="s">
        <v>72</v>
      </c>
      <c r="S4" s="177" t="s">
        <v>73</v>
      </c>
      <c r="T4" s="671" t="s">
        <v>13</v>
      </c>
      <c r="U4" s="671"/>
      <c r="V4" s="671"/>
      <c r="W4" s="177" t="s">
        <v>71</v>
      </c>
      <c r="X4" s="177" t="s">
        <v>72</v>
      </c>
      <c r="Y4" s="177" t="s">
        <v>73</v>
      </c>
      <c r="Z4" s="671" t="s">
        <v>13</v>
      </c>
      <c r="AA4" s="671"/>
      <c r="AB4" s="671"/>
      <c r="AC4" s="177" t="s">
        <v>71</v>
      </c>
      <c r="AD4" s="177" t="s">
        <v>72</v>
      </c>
      <c r="AE4" s="177" t="s">
        <v>73</v>
      </c>
      <c r="AF4" s="671" t="s">
        <v>13</v>
      </c>
      <c r="AG4" s="671"/>
      <c r="AH4" s="671"/>
      <c r="AI4" s="177" t="s">
        <v>71</v>
      </c>
      <c r="AJ4" s="177" t="s">
        <v>72</v>
      </c>
      <c r="AK4" s="177" t="s">
        <v>73</v>
      </c>
      <c r="AL4" s="671" t="s">
        <v>13</v>
      </c>
      <c r="AM4" s="671"/>
      <c r="AN4" s="671"/>
      <c r="AO4" s="177" t="s">
        <v>71</v>
      </c>
      <c r="AP4" s="177" t="s">
        <v>72</v>
      </c>
      <c r="AQ4" s="177" t="s">
        <v>73</v>
      </c>
      <c r="AR4" s="671" t="s">
        <v>13</v>
      </c>
      <c r="AS4" s="671"/>
      <c r="AT4" s="671"/>
      <c r="AU4" s="177" t="s">
        <v>71</v>
      </c>
      <c r="AV4" s="177" t="s">
        <v>72</v>
      </c>
      <c r="AW4" s="177" t="s">
        <v>73</v>
      </c>
      <c r="AX4" s="671" t="s">
        <v>13</v>
      </c>
      <c r="AY4" s="671"/>
      <c r="AZ4" s="671"/>
      <c r="BA4" s="177" t="s">
        <v>71</v>
      </c>
      <c r="BB4" s="177" t="s">
        <v>72</v>
      </c>
      <c r="BC4" s="177" t="s">
        <v>73</v>
      </c>
      <c r="BD4" s="671" t="s">
        <v>13</v>
      </c>
      <c r="BE4" s="671"/>
      <c r="BF4" s="671"/>
      <c r="BG4" s="177" t="s">
        <v>71</v>
      </c>
      <c r="BH4" s="177" t="s">
        <v>72</v>
      </c>
      <c r="BI4" s="177" t="s">
        <v>73</v>
      </c>
      <c r="BJ4" s="671" t="s">
        <v>13</v>
      </c>
      <c r="BK4" s="671"/>
      <c r="BL4" s="671"/>
      <c r="BM4" s="199"/>
    </row>
    <row r="5" spans="1:65">
      <c r="A5" s="179" t="s">
        <v>149</v>
      </c>
      <c r="B5" s="277">
        <v>48</v>
      </c>
      <c r="C5" s="589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67">
        <f>J5-F5</f>
        <v>2</v>
      </c>
      <c r="L5" s="381">
        <v>19</v>
      </c>
      <c r="M5" s="382">
        <v>19</v>
      </c>
      <c r="N5" s="382">
        <v>8</v>
      </c>
      <c r="O5" s="378">
        <v>46</v>
      </c>
      <c r="P5" s="367">
        <f>O5-J5</f>
        <v>0</v>
      </c>
      <c r="Q5" s="381">
        <v>19</v>
      </c>
      <c r="R5" s="382">
        <v>19</v>
      </c>
      <c r="S5" s="382">
        <v>8</v>
      </c>
      <c r="T5" s="363">
        <f t="shared" ref="T5:T23" si="0">SUM(Q5:S5)</f>
        <v>46</v>
      </c>
      <c r="U5" s="367">
        <f t="shared" ref="U5:U24" si="1">T5-O5</f>
        <v>0</v>
      </c>
      <c r="V5" s="367">
        <f t="shared" ref="V5:V24" si="2">T5-$F5</f>
        <v>2</v>
      </c>
      <c r="W5" s="381">
        <v>19</v>
      </c>
      <c r="X5" s="382">
        <v>19</v>
      </c>
      <c r="Y5" s="382">
        <v>8</v>
      </c>
      <c r="Z5" s="363">
        <f t="shared" ref="Z5:Z23" si="3">SUM(W5:Y5)</f>
        <v>46</v>
      </c>
      <c r="AA5" s="367">
        <f t="shared" ref="AA5:AA24" si="4">Z5-T5</f>
        <v>0</v>
      </c>
      <c r="AB5" s="367">
        <f t="shared" ref="AB5:AB24" si="5">Z5-$F5</f>
        <v>2</v>
      </c>
      <c r="AC5" s="381">
        <v>13</v>
      </c>
      <c r="AD5" s="382">
        <v>21</v>
      </c>
      <c r="AE5" s="382">
        <v>8</v>
      </c>
      <c r="AF5" s="363">
        <f t="shared" ref="AF5:AF23" si="6">SUM(AC5:AE5)</f>
        <v>42</v>
      </c>
      <c r="AG5" s="367">
        <f t="shared" ref="AG5:AG24" si="7">AF5-Z5</f>
        <v>-4</v>
      </c>
      <c r="AH5" s="367">
        <f t="shared" ref="AH5:AH24" si="8">AF5-$F5</f>
        <v>-2</v>
      </c>
      <c r="AI5" s="381">
        <v>13</v>
      </c>
      <c r="AJ5" s="382">
        <v>20</v>
      </c>
      <c r="AK5" s="382">
        <v>8</v>
      </c>
      <c r="AL5" s="363">
        <f t="shared" ref="AL5:AL23" si="9">SUM(AI5:AK5)</f>
        <v>41</v>
      </c>
      <c r="AM5" s="367">
        <f t="shared" ref="AM5:AM24" si="10">AL5-AF5</f>
        <v>-1</v>
      </c>
      <c r="AN5" s="367">
        <f t="shared" ref="AN5:AN24" si="11">AL5-$F5</f>
        <v>-3</v>
      </c>
      <c r="AO5" s="381">
        <v>13</v>
      </c>
      <c r="AP5" s="382">
        <v>19</v>
      </c>
      <c r="AQ5" s="382">
        <v>8</v>
      </c>
      <c r="AR5" s="363">
        <f t="shared" ref="AR5:AR23" si="12">SUM(AO5:AQ5)</f>
        <v>40</v>
      </c>
      <c r="AS5" s="367">
        <f t="shared" ref="AS5:AS24" si="13">AR5-AL5</f>
        <v>-1</v>
      </c>
      <c r="AT5" s="367">
        <f t="shared" ref="AT5:AT24" si="14">AR5-$F5</f>
        <v>-4</v>
      </c>
      <c r="AU5" s="381">
        <v>13</v>
      </c>
      <c r="AV5" s="382">
        <v>19</v>
      </c>
      <c r="AW5" s="382">
        <v>8</v>
      </c>
      <c r="AX5" s="363">
        <f t="shared" ref="AX5:AX23" si="15">SUM(AU5:AW5)</f>
        <v>40</v>
      </c>
      <c r="AY5" s="367">
        <f t="shared" ref="AY5:AY24" si="16">AX5-AR5</f>
        <v>0</v>
      </c>
      <c r="AZ5" s="367">
        <f t="shared" ref="AZ5:AZ24" si="17">AX5-$F5</f>
        <v>-4</v>
      </c>
      <c r="BA5" s="381">
        <v>13</v>
      </c>
      <c r="BB5" s="382">
        <v>19</v>
      </c>
      <c r="BC5" s="382">
        <v>8</v>
      </c>
      <c r="BD5" s="363">
        <f t="shared" ref="BD5:BD23" si="18">SUM(BA5:BC5)</f>
        <v>40</v>
      </c>
      <c r="BE5" s="367">
        <f t="shared" ref="BE5:BE24" si="19">BD5-AX5</f>
        <v>0</v>
      </c>
      <c r="BF5" s="367">
        <f t="shared" ref="BF5:BF24" si="20">BD5-$F5</f>
        <v>-4</v>
      </c>
      <c r="BG5" s="381">
        <v>13</v>
      </c>
      <c r="BH5" s="382">
        <v>18</v>
      </c>
      <c r="BI5" s="382">
        <v>8</v>
      </c>
      <c r="BJ5" s="363">
        <f t="shared" ref="BJ5:BJ23" si="21">SUM(BG5:BI5)</f>
        <v>39</v>
      </c>
      <c r="BK5" s="367">
        <f t="shared" ref="BK5:BK24" si="22">BJ5-BD5</f>
        <v>-1</v>
      </c>
      <c r="BL5" s="367">
        <f t="shared" ref="BL5:BL24" si="23">BJ5-$F5</f>
        <v>-5</v>
      </c>
      <c r="BM5" s="195"/>
    </row>
    <row r="6" spans="1:65">
      <c r="A6" s="180" t="s">
        <v>35</v>
      </c>
      <c r="B6" s="277">
        <v>48</v>
      </c>
      <c r="C6" s="589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67">
        <f t="shared" ref="K6:K23" si="24">J6-F6</f>
        <v>-4</v>
      </c>
      <c r="L6" s="381">
        <v>10</v>
      </c>
      <c r="M6" s="383">
        <v>5</v>
      </c>
      <c r="N6" s="383">
        <v>10</v>
      </c>
      <c r="O6" s="379">
        <v>25</v>
      </c>
      <c r="P6" s="367">
        <f t="shared" ref="P6:P23" si="25">O6-J6</f>
        <v>-2</v>
      </c>
      <c r="Q6" s="381">
        <v>10</v>
      </c>
      <c r="R6" s="383">
        <v>5</v>
      </c>
      <c r="S6" s="383">
        <v>10</v>
      </c>
      <c r="T6" s="364">
        <f t="shared" si="0"/>
        <v>25</v>
      </c>
      <c r="U6" s="367">
        <f t="shared" si="1"/>
        <v>0</v>
      </c>
      <c r="V6" s="367">
        <f t="shared" si="2"/>
        <v>-6</v>
      </c>
      <c r="W6" s="381">
        <v>10</v>
      </c>
      <c r="X6" s="383">
        <v>5</v>
      </c>
      <c r="Y6" s="383">
        <v>9</v>
      </c>
      <c r="Z6" s="364">
        <f t="shared" si="3"/>
        <v>24</v>
      </c>
      <c r="AA6" s="367">
        <f t="shared" si="4"/>
        <v>-1</v>
      </c>
      <c r="AB6" s="367">
        <f t="shared" si="5"/>
        <v>-7</v>
      </c>
      <c r="AC6" s="381">
        <v>7</v>
      </c>
      <c r="AD6" s="383">
        <v>5</v>
      </c>
      <c r="AE6" s="383">
        <v>8</v>
      </c>
      <c r="AF6" s="364">
        <f t="shared" si="6"/>
        <v>20</v>
      </c>
      <c r="AG6" s="367">
        <f t="shared" si="7"/>
        <v>-4</v>
      </c>
      <c r="AH6" s="367">
        <f t="shared" si="8"/>
        <v>-11</v>
      </c>
      <c r="AI6" s="381">
        <v>7</v>
      </c>
      <c r="AJ6" s="383">
        <v>5</v>
      </c>
      <c r="AK6" s="383">
        <v>8</v>
      </c>
      <c r="AL6" s="364">
        <f t="shared" si="9"/>
        <v>20</v>
      </c>
      <c r="AM6" s="367">
        <f t="shared" si="10"/>
        <v>0</v>
      </c>
      <c r="AN6" s="367">
        <f t="shared" si="11"/>
        <v>-11</v>
      </c>
      <c r="AO6" s="381">
        <v>7</v>
      </c>
      <c r="AP6" s="383">
        <v>5</v>
      </c>
      <c r="AQ6" s="383">
        <v>8</v>
      </c>
      <c r="AR6" s="364">
        <f t="shared" si="12"/>
        <v>20</v>
      </c>
      <c r="AS6" s="367">
        <f t="shared" si="13"/>
        <v>0</v>
      </c>
      <c r="AT6" s="367">
        <f t="shared" si="14"/>
        <v>-11</v>
      </c>
      <c r="AU6" s="381">
        <v>7</v>
      </c>
      <c r="AV6" s="383">
        <v>5</v>
      </c>
      <c r="AW6" s="383">
        <v>8</v>
      </c>
      <c r="AX6" s="364">
        <f t="shared" si="15"/>
        <v>20</v>
      </c>
      <c r="AY6" s="367">
        <f t="shared" si="16"/>
        <v>0</v>
      </c>
      <c r="AZ6" s="367">
        <f t="shared" si="17"/>
        <v>-11</v>
      </c>
      <c r="BA6" s="381">
        <v>7</v>
      </c>
      <c r="BB6" s="383">
        <v>5</v>
      </c>
      <c r="BC6" s="383">
        <v>8</v>
      </c>
      <c r="BD6" s="364">
        <f t="shared" si="18"/>
        <v>20</v>
      </c>
      <c r="BE6" s="367">
        <f t="shared" si="19"/>
        <v>0</v>
      </c>
      <c r="BF6" s="367">
        <f t="shared" si="20"/>
        <v>-11</v>
      </c>
      <c r="BG6" s="381">
        <v>7</v>
      </c>
      <c r="BH6" s="383">
        <v>5</v>
      </c>
      <c r="BI6" s="383">
        <v>8</v>
      </c>
      <c r="BJ6" s="364">
        <f t="shared" si="21"/>
        <v>20</v>
      </c>
      <c r="BK6" s="367">
        <f t="shared" si="22"/>
        <v>0</v>
      </c>
      <c r="BL6" s="367">
        <f t="shared" si="23"/>
        <v>-11</v>
      </c>
      <c r="BM6" s="195"/>
    </row>
    <row r="7" spans="1:65">
      <c r="A7" s="180" t="s">
        <v>36</v>
      </c>
      <c r="B7" s="277">
        <v>96</v>
      </c>
      <c r="C7" s="589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67">
        <f t="shared" si="24"/>
        <v>-2</v>
      </c>
      <c r="L7" s="381">
        <v>34</v>
      </c>
      <c r="M7" s="383">
        <v>20</v>
      </c>
      <c r="N7" s="383">
        <v>14</v>
      </c>
      <c r="O7" s="379">
        <v>68</v>
      </c>
      <c r="P7" s="367">
        <f t="shared" si="25"/>
        <v>10</v>
      </c>
      <c r="Q7" s="381">
        <v>33</v>
      </c>
      <c r="R7" s="383">
        <v>20</v>
      </c>
      <c r="S7" s="383">
        <v>14</v>
      </c>
      <c r="T7" s="364">
        <f t="shared" si="0"/>
        <v>67</v>
      </c>
      <c r="U7" s="367">
        <f t="shared" si="1"/>
        <v>-1</v>
      </c>
      <c r="V7" s="367">
        <f t="shared" si="2"/>
        <v>7</v>
      </c>
      <c r="W7" s="381">
        <v>31</v>
      </c>
      <c r="X7" s="383">
        <v>20</v>
      </c>
      <c r="Y7" s="383">
        <v>14</v>
      </c>
      <c r="Z7" s="364">
        <f t="shared" si="3"/>
        <v>65</v>
      </c>
      <c r="AA7" s="367">
        <f t="shared" si="4"/>
        <v>-2</v>
      </c>
      <c r="AB7" s="367">
        <f t="shared" si="5"/>
        <v>5</v>
      </c>
      <c r="AC7" s="381">
        <v>29</v>
      </c>
      <c r="AD7" s="383">
        <v>21</v>
      </c>
      <c r="AE7" s="383">
        <v>13</v>
      </c>
      <c r="AF7" s="364">
        <f t="shared" si="6"/>
        <v>63</v>
      </c>
      <c r="AG7" s="367">
        <f t="shared" si="7"/>
        <v>-2</v>
      </c>
      <c r="AH7" s="367">
        <f t="shared" si="8"/>
        <v>3</v>
      </c>
      <c r="AI7" s="381">
        <v>29</v>
      </c>
      <c r="AJ7" s="383">
        <v>21</v>
      </c>
      <c r="AK7" s="383">
        <v>12</v>
      </c>
      <c r="AL7" s="364">
        <f t="shared" si="9"/>
        <v>62</v>
      </c>
      <c r="AM7" s="367">
        <f t="shared" si="10"/>
        <v>-1</v>
      </c>
      <c r="AN7" s="367">
        <f t="shared" si="11"/>
        <v>2</v>
      </c>
      <c r="AO7" s="381">
        <v>29</v>
      </c>
      <c r="AP7" s="383">
        <v>21</v>
      </c>
      <c r="AQ7" s="383">
        <v>12</v>
      </c>
      <c r="AR7" s="364">
        <f t="shared" si="12"/>
        <v>62</v>
      </c>
      <c r="AS7" s="367">
        <f t="shared" si="13"/>
        <v>0</v>
      </c>
      <c r="AT7" s="367">
        <f t="shared" si="14"/>
        <v>2</v>
      </c>
      <c r="AU7" s="381">
        <v>30</v>
      </c>
      <c r="AV7" s="383">
        <v>21</v>
      </c>
      <c r="AW7" s="383">
        <v>12</v>
      </c>
      <c r="AX7" s="364">
        <f t="shared" si="15"/>
        <v>63</v>
      </c>
      <c r="AY7" s="367">
        <f t="shared" si="16"/>
        <v>1</v>
      </c>
      <c r="AZ7" s="367">
        <f t="shared" si="17"/>
        <v>3</v>
      </c>
      <c r="BA7" s="381">
        <v>29</v>
      </c>
      <c r="BB7" s="383">
        <v>21</v>
      </c>
      <c r="BC7" s="383">
        <v>12</v>
      </c>
      <c r="BD7" s="364">
        <f t="shared" si="18"/>
        <v>62</v>
      </c>
      <c r="BE7" s="367">
        <f t="shared" si="19"/>
        <v>-1</v>
      </c>
      <c r="BF7" s="367">
        <f t="shared" si="20"/>
        <v>2</v>
      </c>
      <c r="BG7" s="381">
        <v>29</v>
      </c>
      <c r="BH7" s="383">
        <v>21</v>
      </c>
      <c r="BI7" s="383">
        <v>12</v>
      </c>
      <c r="BJ7" s="364">
        <f t="shared" si="21"/>
        <v>62</v>
      </c>
      <c r="BK7" s="367">
        <f t="shared" si="22"/>
        <v>0</v>
      </c>
      <c r="BL7" s="367">
        <f t="shared" si="23"/>
        <v>2</v>
      </c>
      <c r="BM7" s="195"/>
    </row>
    <row r="8" spans="1:65">
      <c r="A8" s="180" t="s">
        <v>70</v>
      </c>
      <c r="B8" s="277">
        <v>48</v>
      </c>
      <c r="C8" s="589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67">
        <f t="shared" si="24"/>
        <v>-3</v>
      </c>
      <c r="L8" s="381">
        <v>18</v>
      </c>
      <c r="M8" s="383">
        <v>10</v>
      </c>
      <c r="N8" s="383">
        <v>9</v>
      </c>
      <c r="O8" s="379">
        <v>37</v>
      </c>
      <c r="P8" s="367">
        <f t="shared" si="25"/>
        <v>0</v>
      </c>
      <c r="Q8" s="381">
        <v>18</v>
      </c>
      <c r="R8" s="383">
        <v>10</v>
      </c>
      <c r="S8" s="383">
        <v>9</v>
      </c>
      <c r="T8" s="364">
        <f t="shared" si="0"/>
        <v>37</v>
      </c>
      <c r="U8" s="367">
        <f t="shared" si="1"/>
        <v>0</v>
      </c>
      <c r="V8" s="367">
        <f t="shared" si="2"/>
        <v>-3</v>
      </c>
      <c r="W8" s="381">
        <v>18</v>
      </c>
      <c r="X8" s="383">
        <v>10</v>
      </c>
      <c r="Y8" s="383">
        <v>9</v>
      </c>
      <c r="Z8" s="364">
        <f t="shared" si="3"/>
        <v>37</v>
      </c>
      <c r="AA8" s="367">
        <f t="shared" si="4"/>
        <v>0</v>
      </c>
      <c r="AB8" s="367">
        <f t="shared" si="5"/>
        <v>-3</v>
      </c>
      <c r="AC8" s="381">
        <v>17</v>
      </c>
      <c r="AD8" s="383">
        <v>11</v>
      </c>
      <c r="AE8" s="383">
        <v>9</v>
      </c>
      <c r="AF8" s="364">
        <f t="shared" si="6"/>
        <v>37</v>
      </c>
      <c r="AG8" s="367">
        <f t="shared" si="7"/>
        <v>0</v>
      </c>
      <c r="AH8" s="367">
        <f t="shared" si="8"/>
        <v>-3</v>
      </c>
      <c r="AI8" s="381">
        <v>17</v>
      </c>
      <c r="AJ8" s="383">
        <v>11</v>
      </c>
      <c r="AK8" s="383">
        <v>9</v>
      </c>
      <c r="AL8" s="364">
        <f t="shared" si="9"/>
        <v>37</v>
      </c>
      <c r="AM8" s="367">
        <f t="shared" si="10"/>
        <v>0</v>
      </c>
      <c r="AN8" s="367">
        <f t="shared" si="11"/>
        <v>-3</v>
      </c>
      <c r="AO8" s="381">
        <v>17</v>
      </c>
      <c r="AP8" s="383">
        <v>10</v>
      </c>
      <c r="AQ8" s="383">
        <v>9</v>
      </c>
      <c r="AR8" s="364">
        <f t="shared" si="12"/>
        <v>36</v>
      </c>
      <c r="AS8" s="367">
        <f t="shared" si="13"/>
        <v>-1</v>
      </c>
      <c r="AT8" s="367">
        <f t="shared" si="14"/>
        <v>-4</v>
      </c>
      <c r="AU8" s="381">
        <v>17</v>
      </c>
      <c r="AV8" s="383">
        <v>10</v>
      </c>
      <c r="AW8" s="383">
        <v>9</v>
      </c>
      <c r="AX8" s="364">
        <f t="shared" si="15"/>
        <v>36</v>
      </c>
      <c r="AY8" s="367">
        <f t="shared" si="16"/>
        <v>0</v>
      </c>
      <c r="AZ8" s="367">
        <f t="shared" si="17"/>
        <v>-4</v>
      </c>
      <c r="BA8" s="381">
        <v>17</v>
      </c>
      <c r="BB8" s="383">
        <v>9</v>
      </c>
      <c r="BC8" s="383">
        <v>9</v>
      </c>
      <c r="BD8" s="364">
        <f t="shared" si="18"/>
        <v>35</v>
      </c>
      <c r="BE8" s="367">
        <f t="shared" si="19"/>
        <v>-1</v>
      </c>
      <c r="BF8" s="367">
        <f t="shared" si="20"/>
        <v>-5</v>
      </c>
      <c r="BG8" s="381">
        <v>17</v>
      </c>
      <c r="BH8" s="383">
        <v>9</v>
      </c>
      <c r="BI8" s="383">
        <v>9</v>
      </c>
      <c r="BJ8" s="364">
        <f t="shared" si="21"/>
        <v>35</v>
      </c>
      <c r="BK8" s="367">
        <f t="shared" si="22"/>
        <v>0</v>
      </c>
      <c r="BL8" s="367">
        <f t="shared" si="23"/>
        <v>-5</v>
      </c>
      <c r="BM8" s="195"/>
    </row>
    <row r="9" spans="1:65">
      <c r="A9" s="181" t="s">
        <v>40</v>
      </c>
      <c r="B9" s="402">
        <v>96</v>
      </c>
      <c r="C9" s="590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68">
        <f t="shared" si="24"/>
        <v>-7</v>
      </c>
      <c r="L9" s="384">
        <v>22</v>
      </c>
      <c r="M9" s="384">
        <v>26</v>
      </c>
      <c r="N9" s="384">
        <v>11</v>
      </c>
      <c r="O9" s="380">
        <v>59</v>
      </c>
      <c r="P9" s="368">
        <f t="shared" si="25"/>
        <v>-4</v>
      </c>
      <c r="Q9" s="394">
        <v>22</v>
      </c>
      <c r="R9" s="384">
        <v>26</v>
      </c>
      <c r="S9" s="384">
        <v>11</v>
      </c>
      <c r="T9" s="365">
        <f t="shared" si="0"/>
        <v>59</v>
      </c>
      <c r="U9" s="368">
        <f t="shared" si="1"/>
        <v>0</v>
      </c>
      <c r="V9" s="368">
        <f t="shared" si="2"/>
        <v>-11</v>
      </c>
      <c r="W9" s="384">
        <v>22</v>
      </c>
      <c r="X9" s="384">
        <v>25</v>
      </c>
      <c r="Y9" s="384">
        <v>11</v>
      </c>
      <c r="Z9" s="365">
        <f t="shared" si="3"/>
        <v>58</v>
      </c>
      <c r="AA9" s="368">
        <f t="shared" si="4"/>
        <v>-1</v>
      </c>
      <c r="AB9" s="368">
        <f t="shared" si="5"/>
        <v>-12</v>
      </c>
      <c r="AC9" s="384">
        <v>18</v>
      </c>
      <c r="AD9" s="384">
        <v>28</v>
      </c>
      <c r="AE9" s="384">
        <v>9</v>
      </c>
      <c r="AF9" s="365">
        <f t="shared" si="6"/>
        <v>55</v>
      </c>
      <c r="AG9" s="368">
        <f t="shared" si="7"/>
        <v>-3</v>
      </c>
      <c r="AH9" s="368">
        <f t="shared" si="8"/>
        <v>-15</v>
      </c>
      <c r="AI9" s="384">
        <v>18</v>
      </c>
      <c r="AJ9" s="384">
        <v>28</v>
      </c>
      <c r="AK9" s="384">
        <v>9</v>
      </c>
      <c r="AL9" s="365">
        <f t="shared" si="9"/>
        <v>55</v>
      </c>
      <c r="AM9" s="368">
        <f t="shared" si="10"/>
        <v>0</v>
      </c>
      <c r="AN9" s="368">
        <f t="shared" si="11"/>
        <v>-15</v>
      </c>
      <c r="AO9" s="384">
        <v>17</v>
      </c>
      <c r="AP9" s="384">
        <v>28</v>
      </c>
      <c r="AQ9" s="384">
        <v>9</v>
      </c>
      <c r="AR9" s="365">
        <f t="shared" si="12"/>
        <v>54</v>
      </c>
      <c r="AS9" s="368">
        <f t="shared" si="13"/>
        <v>-1</v>
      </c>
      <c r="AT9" s="368">
        <f t="shared" si="14"/>
        <v>-16</v>
      </c>
      <c r="AU9" s="384">
        <v>18</v>
      </c>
      <c r="AV9" s="384">
        <v>28</v>
      </c>
      <c r="AW9" s="384">
        <v>9</v>
      </c>
      <c r="AX9" s="365">
        <f t="shared" si="15"/>
        <v>55</v>
      </c>
      <c r="AY9" s="368">
        <f t="shared" si="16"/>
        <v>1</v>
      </c>
      <c r="AZ9" s="368">
        <f t="shared" si="17"/>
        <v>-15</v>
      </c>
      <c r="BA9" s="384">
        <v>18</v>
      </c>
      <c r="BB9" s="384">
        <v>27</v>
      </c>
      <c r="BC9" s="384">
        <v>9</v>
      </c>
      <c r="BD9" s="365">
        <f t="shared" si="18"/>
        <v>54</v>
      </c>
      <c r="BE9" s="368">
        <f t="shared" si="19"/>
        <v>-1</v>
      </c>
      <c r="BF9" s="368">
        <f t="shared" si="20"/>
        <v>-16</v>
      </c>
      <c r="BG9" s="384">
        <v>18</v>
      </c>
      <c r="BH9" s="384">
        <v>27</v>
      </c>
      <c r="BI9" s="384">
        <v>9</v>
      </c>
      <c r="BJ9" s="365">
        <f t="shared" si="21"/>
        <v>54</v>
      </c>
      <c r="BK9" s="368">
        <f t="shared" si="22"/>
        <v>0</v>
      </c>
      <c r="BL9" s="368">
        <f t="shared" si="23"/>
        <v>-16</v>
      </c>
      <c r="BM9" s="195"/>
    </row>
    <row r="10" spans="1:65">
      <c r="A10" s="180" t="s">
        <v>41</v>
      </c>
      <c r="B10" s="277">
        <v>48</v>
      </c>
      <c r="C10" s="589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67">
        <f t="shared" si="24"/>
        <v>2</v>
      </c>
      <c r="L10" s="381">
        <v>15</v>
      </c>
      <c r="M10" s="383">
        <v>15</v>
      </c>
      <c r="N10" s="383">
        <v>18</v>
      </c>
      <c r="O10" s="364">
        <v>48</v>
      </c>
      <c r="P10" s="367">
        <f t="shared" si="25"/>
        <v>0</v>
      </c>
      <c r="Q10" s="381">
        <v>15</v>
      </c>
      <c r="R10" s="383">
        <v>15</v>
      </c>
      <c r="S10" s="383">
        <v>18</v>
      </c>
      <c r="T10" s="364">
        <f t="shared" si="0"/>
        <v>48</v>
      </c>
      <c r="U10" s="367">
        <f t="shared" si="1"/>
        <v>0</v>
      </c>
      <c r="V10" s="367">
        <f t="shared" si="2"/>
        <v>2</v>
      </c>
      <c r="W10" s="381">
        <v>15</v>
      </c>
      <c r="X10" s="383">
        <v>15</v>
      </c>
      <c r="Y10" s="383">
        <v>18</v>
      </c>
      <c r="Z10" s="364">
        <f t="shared" si="3"/>
        <v>48</v>
      </c>
      <c r="AA10" s="367">
        <f t="shared" si="4"/>
        <v>0</v>
      </c>
      <c r="AB10" s="367">
        <f t="shared" si="5"/>
        <v>2</v>
      </c>
      <c r="AC10" s="381">
        <v>15</v>
      </c>
      <c r="AD10" s="383">
        <v>15</v>
      </c>
      <c r="AE10" s="383">
        <v>17</v>
      </c>
      <c r="AF10" s="364">
        <f t="shared" si="6"/>
        <v>47</v>
      </c>
      <c r="AG10" s="367">
        <f t="shared" si="7"/>
        <v>-1</v>
      </c>
      <c r="AH10" s="367">
        <f t="shared" si="8"/>
        <v>1</v>
      </c>
      <c r="AI10" s="381">
        <v>15</v>
      </c>
      <c r="AJ10" s="383">
        <v>15</v>
      </c>
      <c r="AK10" s="383">
        <v>17</v>
      </c>
      <c r="AL10" s="364">
        <f t="shared" si="9"/>
        <v>47</v>
      </c>
      <c r="AM10" s="367">
        <f t="shared" si="10"/>
        <v>0</v>
      </c>
      <c r="AN10" s="367">
        <f t="shared" si="11"/>
        <v>1</v>
      </c>
      <c r="AO10" s="381">
        <v>15</v>
      </c>
      <c r="AP10" s="383">
        <v>15</v>
      </c>
      <c r="AQ10" s="383">
        <v>17</v>
      </c>
      <c r="AR10" s="364">
        <f t="shared" si="12"/>
        <v>47</v>
      </c>
      <c r="AS10" s="367">
        <f t="shared" si="13"/>
        <v>0</v>
      </c>
      <c r="AT10" s="367">
        <f t="shared" si="14"/>
        <v>1</v>
      </c>
      <c r="AU10" s="381">
        <v>15</v>
      </c>
      <c r="AV10" s="383">
        <v>13</v>
      </c>
      <c r="AW10" s="383">
        <v>16</v>
      </c>
      <c r="AX10" s="364">
        <f t="shared" si="15"/>
        <v>44</v>
      </c>
      <c r="AY10" s="367">
        <f t="shared" si="16"/>
        <v>-3</v>
      </c>
      <c r="AZ10" s="367">
        <f t="shared" si="17"/>
        <v>-2</v>
      </c>
      <c r="BA10" s="381">
        <v>15</v>
      </c>
      <c r="BB10" s="383">
        <v>13</v>
      </c>
      <c r="BC10" s="383">
        <v>16</v>
      </c>
      <c r="BD10" s="364">
        <f t="shared" si="18"/>
        <v>44</v>
      </c>
      <c r="BE10" s="367">
        <f t="shared" si="19"/>
        <v>0</v>
      </c>
      <c r="BF10" s="367">
        <f t="shared" si="20"/>
        <v>-2</v>
      </c>
      <c r="BG10" s="381">
        <v>15</v>
      </c>
      <c r="BH10" s="383">
        <v>13</v>
      </c>
      <c r="BI10" s="383">
        <v>16</v>
      </c>
      <c r="BJ10" s="364">
        <f t="shared" si="21"/>
        <v>44</v>
      </c>
      <c r="BK10" s="367">
        <f t="shared" si="22"/>
        <v>0</v>
      </c>
      <c r="BL10" s="367">
        <f t="shared" si="23"/>
        <v>-2</v>
      </c>
      <c r="BM10" s="195"/>
    </row>
    <row r="11" spans="1:65">
      <c r="A11" s="180" t="s">
        <v>42</v>
      </c>
      <c r="B11" s="277">
        <v>96</v>
      </c>
      <c r="C11" s="589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67">
        <f t="shared" si="24"/>
        <v>-8</v>
      </c>
      <c r="L11" s="381">
        <v>36</v>
      </c>
      <c r="M11" s="383">
        <v>17</v>
      </c>
      <c r="N11" s="383">
        <v>21</v>
      </c>
      <c r="O11" s="364">
        <v>74</v>
      </c>
      <c r="P11" s="367">
        <f t="shared" si="25"/>
        <v>1</v>
      </c>
      <c r="Q11" s="381">
        <v>33</v>
      </c>
      <c r="R11" s="383">
        <v>17</v>
      </c>
      <c r="S11" s="383">
        <v>21</v>
      </c>
      <c r="T11" s="364">
        <f t="shared" si="0"/>
        <v>71</v>
      </c>
      <c r="U11" s="367">
        <f t="shared" si="1"/>
        <v>-3</v>
      </c>
      <c r="V11" s="367">
        <f t="shared" si="2"/>
        <v>-10</v>
      </c>
      <c r="W11" s="381">
        <v>31</v>
      </c>
      <c r="X11" s="383">
        <v>17</v>
      </c>
      <c r="Y11" s="383">
        <v>21</v>
      </c>
      <c r="Z11" s="364">
        <f t="shared" si="3"/>
        <v>69</v>
      </c>
      <c r="AA11" s="367">
        <f t="shared" si="4"/>
        <v>-2</v>
      </c>
      <c r="AB11" s="367">
        <f t="shared" si="5"/>
        <v>-12</v>
      </c>
      <c r="AC11" s="381">
        <v>33</v>
      </c>
      <c r="AD11" s="383">
        <v>17</v>
      </c>
      <c r="AE11" s="383">
        <v>21</v>
      </c>
      <c r="AF11" s="364">
        <f t="shared" si="6"/>
        <v>71</v>
      </c>
      <c r="AG11" s="367">
        <f t="shared" si="7"/>
        <v>2</v>
      </c>
      <c r="AH11" s="367">
        <f t="shared" si="8"/>
        <v>-10</v>
      </c>
      <c r="AI11" s="381">
        <v>33</v>
      </c>
      <c r="AJ11" s="383">
        <v>17</v>
      </c>
      <c r="AK11" s="383">
        <v>21</v>
      </c>
      <c r="AL11" s="364">
        <f t="shared" si="9"/>
        <v>71</v>
      </c>
      <c r="AM11" s="367">
        <f t="shared" si="10"/>
        <v>0</v>
      </c>
      <c r="AN11" s="367">
        <f t="shared" si="11"/>
        <v>-10</v>
      </c>
      <c r="AO11" s="381">
        <v>34</v>
      </c>
      <c r="AP11" s="383">
        <v>17</v>
      </c>
      <c r="AQ11" s="383">
        <v>20</v>
      </c>
      <c r="AR11" s="364">
        <f t="shared" si="12"/>
        <v>71</v>
      </c>
      <c r="AS11" s="367">
        <f t="shared" si="13"/>
        <v>0</v>
      </c>
      <c r="AT11" s="367">
        <f t="shared" si="14"/>
        <v>-10</v>
      </c>
      <c r="AU11" s="381">
        <v>33</v>
      </c>
      <c r="AV11" s="383">
        <v>17</v>
      </c>
      <c r="AW11" s="383">
        <v>20</v>
      </c>
      <c r="AX11" s="364">
        <f t="shared" si="15"/>
        <v>70</v>
      </c>
      <c r="AY11" s="367">
        <f t="shared" si="16"/>
        <v>-1</v>
      </c>
      <c r="AZ11" s="367">
        <f t="shared" si="17"/>
        <v>-11</v>
      </c>
      <c r="BA11" s="381">
        <v>33</v>
      </c>
      <c r="BB11" s="383">
        <v>17</v>
      </c>
      <c r="BC11" s="383">
        <v>19</v>
      </c>
      <c r="BD11" s="364">
        <f t="shared" si="18"/>
        <v>69</v>
      </c>
      <c r="BE11" s="367">
        <f t="shared" si="19"/>
        <v>-1</v>
      </c>
      <c r="BF11" s="367">
        <f t="shared" si="20"/>
        <v>-12</v>
      </c>
      <c r="BG11" s="381">
        <v>33</v>
      </c>
      <c r="BH11" s="383">
        <v>17</v>
      </c>
      <c r="BI11" s="383">
        <v>19</v>
      </c>
      <c r="BJ11" s="364">
        <f t="shared" si="21"/>
        <v>69</v>
      </c>
      <c r="BK11" s="367">
        <f t="shared" si="22"/>
        <v>0</v>
      </c>
      <c r="BL11" s="367">
        <f t="shared" si="23"/>
        <v>-12</v>
      </c>
      <c r="BM11" s="195"/>
    </row>
    <row r="12" spans="1:65">
      <c r="A12" s="358" t="s">
        <v>152</v>
      </c>
      <c r="B12" s="388"/>
      <c r="C12" s="589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67">
        <f t="shared" si="24"/>
        <v>2</v>
      </c>
      <c r="L12" s="381">
        <v>3</v>
      </c>
      <c r="M12" s="383">
        <v>0</v>
      </c>
      <c r="N12" s="383">
        <v>0</v>
      </c>
      <c r="O12" s="364">
        <v>3</v>
      </c>
      <c r="P12" s="367">
        <f t="shared" si="25"/>
        <v>1</v>
      </c>
      <c r="Q12" s="381">
        <v>4</v>
      </c>
      <c r="R12" s="383">
        <v>0</v>
      </c>
      <c r="S12" s="383">
        <v>0</v>
      </c>
      <c r="T12" s="364">
        <f t="shared" si="0"/>
        <v>4</v>
      </c>
      <c r="U12" s="367">
        <f t="shared" si="1"/>
        <v>1</v>
      </c>
      <c r="V12" s="367">
        <f t="shared" si="2"/>
        <v>4</v>
      </c>
      <c r="W12" s="381">
        <v>4</v>
      </c>
      <c r="X12" s="383">
        <v>0</v>
      </c>
      <c r="Y12" s="383">
        <v>0</v>
      </c>
      <c r="Z12" s="364">
        <f t="shared" si="3"/>
        <v>4</v>
      </c>
      <c r="AA12" s="367">
        <f t="shared" si="4"/>
        <v>0</v>
      </c>
      <c r="AB12" s="367">
        <f t="shared" si="5"/>
        <v>4</v>
      </c>
      <c r="AC12" s="381">
        <v>3</v>
      </c>
      <c r="AD12" s="383">
        <v>1</v>
      </c>
      <c r="AE12" s="383">
        <v>0</v>
      </c>
      <c r="AF12" s="364">
        <f t="shared" si="6"/>
        <v>4</v>
      </c>
      <c r="AG12" s="367">
        <f t="shared" si="7"/>
        <v>0</v>
      </c>
      <c r="AH12" s="367">
        <f t="shared" si="8"/>
        <v>4</v>
      </c>
      <c r="AI12" s="381">
        <v>8</v>
      </c>
      <c r="AJ12" s="383">
        <v>1</v>
      </c>
      <c r="AK12" s="383">
        <v>0</v>
      </c>
      <c r="AL12" s="364">
        <f t="shared" si="9"/>
        <v>9</v>
      </c>
      <c r="AM12" s="367">
        <f t="shared" si="10"/>
        <v>5</v>
      </c>
      <c r="AN12" s="367">
        <f t="shared" si="11"/>
        <v>9</v>
      </c>
      <c r="AO12" s="381">
        <v>8</v>
      </c>
      <c r="AP12" s="383">
        <v>1</v>
      </c>
      <c r="AQ12" s="383">
        <v>0</v>
      </c>
      <c r="AR12" s="364">
        <f t="shared" si="12"/>
        <v>9</v>
      </c>
      <c r="AS12" s="367">
        <f t="shared" si="13"/>
        <v>0</v>
      </c>
      <c r="AT12" s="367">
        <f t="shared" si="14"/>
        <v>9</v>
      </c>
      <c r="AU12" s="381">
        <v>7</v>
      </c>
      <c r="AV12" s="383">
        <v>1</v>
      </c>
      <c r="AW12" s="383">
        <v>0</v>
      </c>
      <c r="AX12" s="364">
        <f t="shared" si="15"/>
        <v>8</v>
      </c>
      <c r="AY12" s="367">
        <f t="shared" si="16"/>
        <v>-1</v>
      </c>
      <c r="AZ12" s="367">
        <f t="shared" si="17"/>
        <v>8</v>
      </c>
      <c r="BA12" s="381">
        <v>7</v>
      </c>
      <c r="BB12" s="383">
        <v>1</v>
      </c>
      <c r="BC12" s="383">
        <v>0</v>
      </c>
      <c r="BD12" s="364">
        <f t="shared" si="18"/>
        <v>8</v>
      </c>
      <c r="BE12" s="367">
        <f t="shared" si="19"/>
        <v>0</v>
      </c>
      <c r="BF12" s="367">
        <f t="shared" si="20"/>
        <v>8</v>
      </c>
      <c r="BG12" s="381">
        <v>7</v>
      </c>
      <c r="BH12" s="383">
        <v>1</v>
      </c>
      <c r="BI12" s="383">
        <v>0</v>
      </c>
      <c r="BJ12" s="364">
        <f t="shared" si="21"/>
        <v>8</v>
      </c>
      <c r="BK12" s="367">
        <f t="shared" si="22"/>
        <v>0</v>
      </c>
      <c r="BL12" s="367">
        <f t="shared" si="23"/>
        <v>8</v>
      </c>
      <c r="BM12" s="195"/>
    </row>
    <row r="13" spans="1:65">
      <c r="A13" s="180" t="s">
        <v>43</v>
      </c>
      <c r="B13" s="277">
        <v>48</v>
      </c>
      <c r="C13" s="589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67">
        <f t="shared" si="24"/>
        <v>3</v>
      </c>
      <c r="L13" s="381">
        <v>12</v>
      </c>
      <c r="M13" s="383">
        <v>10</v>
      </c>
      <c r="N13" s="383">
        <v>9</v>
      </c>
      <c r="O13" s="364">
        <v>31</v>
      </c>
      <c r="P13" s="367">
        <f t="shared" si="25"/>
        <v>1</v>
      </c>
      <c r="Q13" s="381">
        <v>12</v>
      </c>
      <c r="R13" s="383">
        <v>9</v>
      </c>
      <c r="S13" s="383">
        <v>9</v>
      </c>
      <c r="T13" s="364">
        <f t="shared" si="0"/>
        <v>30</v>
      </c>
      <c r="U13" s="367">
        <f t="shared" si="1"/>
        <v>-1</v>
      </c>
      <c r="V13" s="367">
        <f t="shared" si="2"/>
        <v>3</v>
      </c>
      <c r="W13" s="381">
        <v>12</v>
      </c>
      <c r="X13" s="383">
        <v>9</v>
      </c>
      <c r="Y13" s="383">
        <v>9</v>
      </c>
      <c r="Z13" s="364">
        <f t="shared" si="3"/>
        <v>30</v>
      </c>
      <c r="AA13" s="367">
        <f t="shared" si="4"/>
        <v>0</v>
      </c>
      <c r="AB13" s="367">
        <f t="shared" si="5"/>
        <v>3</v>
      </c>
      <c r="AC13" s="381">
        <v>11</v>
      </c>
      <c r="AD13" s="383">
        <v>8</v>
      </c>
      <c r="AE13" s="383">
        <v>11</v>
      </c>
      <c r="AF13" s="364">
        <f t="shared" si="6"/>
        <v>30</v>
      </c>
      <c r="AG13" s="367">
        <f t="shared" si="7"/>
        <v>0</v>
      </c>
      <c r="AH13" s="367">
        <f t="shared" si="8"/>
        <v>3</v>
      </c>
      <c r="AI13" s="381">
        <v>11</v>
      </c>
      <c r="AJ13" s="383">
        <v>7</v>
      </c>
      <c r="AK13" s="383">
        <v>10</v>
      </c>
      <c r="AL13" s="364">
        <f t="shared" si="9"/>
        <v>28</v>
      </c>
      <c r="AM13" s="367">
        <f t="shared" si="10"/>
        <v>-2</v>
      </c>
      <c r="AN13" s="367">
        <f t="shared" si="11"/>
        <v>1</v>
      </c>
      <c r="AO13" s="381">
        <v>11</v>
      </c>
      <c r="AP13" s="383">
        <v>7</v>
      </c>
      <c r="AQ13" s="383">
        <v>10</v>
      </c>
      <c r="AR13" s="364">
        <f t="shared" si="12"/>
        <v>28</v>
      </c>
      <c r="AS13" s="367">
        <f t="shared" si="13"/>
        <v>0</v>
      </c>
      <c r="AT13" s="367">
        <f t="shared" si="14"/>
        <v>1</v>
      </c>
      <c r="AU13" s="381">
        <v>11</v>
      </c>
      <c r="AV13" s="383">
        <v>7</v>
      </c>
      <c r="AW13" s="383">
        <v>10</v>
      </c>
      <c r="AX13" s="364">
        <f t="shared" si="15"/>
        <v>28</v>
      </c>
      <c r="AY13" s="367">
        <f t="shared" si="16"/>
        <v>0</v>
      </c>
      <c r="AZ13" s="367">
        <f t="shared" si="17"/>
        <v>1</v>
      </c>
      <c r="BA13" s="381">
        <v>11</v>
      </c>
      <c r="BB13" s="383">
        <v>7</v>
      </c>
      <c r="BC13" s="383">
        <v>10</v>
      </c>
      <c r="BD13" s="364">
        <f t="shared" si="18"/>
        <v>28</v>
      </c>
      <c r="BE13" s="367">
        <f t="shared" si="19"/>
        <v>0</v>
      </c>
      <c r="BF13" s="367">
        <f t="shared" si="20"/>
        <v>1</v>
      </c>
      <c r="BG13" s="381">
        <v>11</v>
      </c>
      <c r="BH13" s="383">
        <v>7</v>
      </c>
      <c r="BI13" s="383">
        <v>10</v>
      </c>
      <c r="BJ13" s="364">
        <f t="shared" si="21"/>
        <v>28</v>
      </c>
      <c r="BK13" s="367">
        <f t="shared" si="22"/>
        <v>0</v>
      </c>
      <c r="BL13" s="367">
        <f t="shared" si="23"/>
        <v>1</v>
      </c>
      <c r="BM13" s="195"/>
    </row>
    <row r="14" spans="1:65">
      <c r="A14" s="181" t="s">
        <v>148</v>
      </c>
      <c r="B14" s="402">
        <v>48</v>
      </c>
      <c r="C14" s="590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68">
        <f t="shared" si="24"/>
        <v>-2</v>
      </c>
      <c r="L14" s="384">
        <v>18</v>
      </c>
      <c r="M14" s="384">
        <v>14</v>
      </c>
      <c r="N14" s="384">
        <v>10</v>
      </c>
      <c r="O14" s="365">
        <v>42</v>
      </c>
      <c r="P14" s="368">
        <f t="shared" si="25"/>
        <v>-2</v>
      </c>
      <c r="Q14" s="384">
        <v>18</v>
      </c>
      <c r="R14" s="384">
        <v>14</v>
      </c>
      <c r="S14" s="384">
        <v>10</v>
      </c>
      <c r="T14" s="365">
        <f t="shared" si="0"/>
        <v>42</v>
      </c>
      <c r="U14" s="368">
        <f t="shared" si="1"/>
        <v>0</v>
      </c>
      <c r="V14" s="368">
        <f t="shared" si="2"/>
        <v>-4</v>
      </c>
      <c r="W14" s="384">
        <v>18</v>
      </c>
      <c r="X14" s="384">
        <v>14</v>
      </c>
      <c r="Y14" s="384">
        <v>10</v>
      </c>
      <c r="Z14" s="365">
        <f t="shared" si="3"/>
        <v>42</v>
      </c>
      <c r="AA14" s="368">
        <f t="shared" si="4"/>
        <v>0</v>
      </c>
      <c r="AB14" s="368">
        <f t="shared" si="5"/>
        <v>-4</v>
      </c>
      <c r="AC14" s="384">
        <v>17</v>
      </c>
      <c r="AD14" s="384">
        <v>15</v>
      </c>
      <c r="AE14" s="384">
        <v>10</v>
      </c>
      <c r="AF14" s="365">
        <f t="shared" si="6"/>
        <v>42</v>
      </c>
      <c r="AG14" s="368">
        <f t="shared" si="7"/>
        <v>0</v>
      </c>
      <c r="AH14" s="368">
        <f t="shared" si="8"/>
        <v>-4</v>
      </c>
      <c r="AI14" s="384">
        <v>17</v>
      </c>
      <c r="AJ14" s="384">
        <v>15</v>
      </c>
      <c r="AK14" s="384">
        <v>10</v>
      </c>
      <c r="AL14" s="365">
        <f t="shared" si="9"/>
        <v>42</v>
      </c>
      <c r="AM14" s="368">
        <f t="shared" si="10"/>
        <v>0</v>
      </c>
      <c r="AN14" s="368">
        <f t="shared" si="11"/>
        <v>-4</v>
      </c>
      <c r="AO14" s="384">
        <v>17</v>
      </c>
      <c r="AP14" s="384">
        <v>15</v>
      </c>
      <c r="AQ14" s="384">
        <v>10</v>
      </c>
      <c r="AR14" s="365">
        <f t="shared" si="12"/>
        <v>42</v>
      </c>
      <c r="AS14" s="368">
        <f t="shared" si="13"/>
        <v>0</v>
      </c>
      <c r="AT14" s="368">
        <f t="shared" si="14"/>
        <v>-4</v>
      </c>
      <c r="AU14" s="384">
        <v>17</v>
      </c>
      <c r="AV14" s="384">
        <v>15</v>
      </c>
      <c r="AW14" s="384">
        <v>10</v>
      </c>
      <c r="AX14" s="365">
        <f t="shared" si="15"/>
        <v>42</v>
      </c>
      <c r="AY14" s="368">
        <f t="shared" si="16"/>
        <v>0</v>
      </c>
      <c r="AZ14" s="368">
        <f t="shared" si="17"/>
        <v>-4</v>
      </c>
      <c r="BA14" s="384">
        <v>17</v>
      </c>
      <c r="BB14" s="384">
        <v>15</v>
      </c>
      <c r="BC14" s="384">
        <v>10</v>
      </c>
      <c r="BD14" s="365">
        <f t="shared" si="18"/>
        <v>42</v>
      </c>
      <c r="BE14" s="368">
        <f t="shared" si="19"/>
        <v>0</v>
      </c>
      <c r="BF14" s="368">
        <f t="shared" si="20"/>
        <v>-4</v>
      </c>
      <c r="BG14" s="384">
        <v>17</v>
      </c>
      <c r="BH14" s="384">
        <v>15</v>
      </c>
      <c r="BI14" s="384">
        <v>10</v>
      </c>
      <c r="BJ14" s="365">
        <f t="shared" si="21"/>
        <v>42</v>
      </c>
      <c r="BK14" s="368">
        <f t="shared" si="22"/>
        <v>0</v>
      </c>
      <c r="BL14" s="368">
        <f t="shared" si="23"/>
        <v>-4</v>
      </c>
      <c r="BM14" s="195"/>
    </row>
    <row r="15" spans="1:65">
      <c r="A15" s="180" t="s">
        <v>44</v>
      </c>
      <c r="B15" s="277">
        <v>48</v>
      </c>
      <c r="C15" s="589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67">
        <f t="shared" si="24"/>
        <v>-2</v>
      </c>
      <c r="L15" s="381">
        <v>16</v>
      </c>
      <c r="M15" s="383">
        <v>15</v>
      </c>
      <c r="N15" s="383">
        <v>13</v>
      </c>
      <c r="O15" s="364">
        <v>44</v>
      </c>
      <c r="P15" s="367">
        <f t="shared" si="25"/>
        <v>0</v>
      </c>
      <c r="Q15" s="381">
        <v>15</v>
      </c>
      <c r="R15" s="383">
        <v>15</v>
      </c>
      <c r="S15" s="383">
        <v>13</v>
      </c>
      <c r="T15" s="364">
        <f t="shared" si="0"/>
        <v>43</v>
      </c>
      <c r="U15" s="367">
        <f t="shared" si="1"/>
        <v>-1</v>
      </c>
      <c r="V15" s="367">
        <f t="shared" si="2"/>
        <v>-3</v>
      </c>
      <c r="W15" s="381">
        <v>16</v>
      </c>
      <c r="X15" s="383">
        <v>15</v>
      </c>
      <c r="Y15" s="383">
        <v>13</v>
      </c>
      <c r="Z15" s="364">
        <f t="shared" si="3"/>
        <v>44</v>
      </c>
      <c r="AA15" s="367">
        <f t="shared" si="4"/>
        <v>1</v>
      </c>
      <c r="AB15" s="367">
        <f t="shared" si="5"/>
        <v>-2</v>
      </c>
      <c r="AC15" s="381">
        <v>15</v>
      </c>
      <c r="AD15" s="383">
        <v>14</v>
      </c>
      <c r="AE15" s="383">
        <v>14</v>
      </c>
      <c r="AF15" s="364">
        <f t="shared" si="6"/>
        <v>43</v>
      </c>
      <c r="AG15" s="367">
        <f t="shared" si="7"/>
        <v>-1</v>
      </c>
      <c r="AH15" s="367">
        <f t="shared" si="8"/>
        <v>-3</v>
      </c>
      <c r="AI15" s="381">
        <v>15</v>
      </c>
      <c r="AJ15" s="383">
        <v>14</v>
      </c>
      <c r="AK15" s="383">
        <v>13</v>
      </c>
      <c r="AL15" s="364">
        <f t="shared" si="9"/>
        <v>42</v>
      </c>
      <c r="AM15" s="367">
        <f t="shared" si="10"/>
        <v>-1</v>
      </c>
      <c r="AN15" s="367">
        <f t="shared" si="11"/>
        <v>-4</v>
      </c>
      <c r="AO15" s="381">
        <v>15</v>
      </c>
      <c r="AP15" s="383">
        <v>14</v>
      </c>
      <c r="AQ15" s="383">
        <v>13</v>
      </c>
      <c r="AR15" s="364">
        <f t="shared" si="12"/>
        <v>42</v>
      </c>
      <c r="AS15" s="367">
        <f t="shared" si="13"/>
        <v>0</v>
      </c>
      <c r="AT15" s="367">
        <f t="shared" si="14"/>
        <v>-4</v>
      </c>
      <c r="AU15" s="381">
        <v>16</v>
      </c>
      <c r="AV15" s="383">
        <v>13</v>
      </c>
      <c r="AW15" s="383">
        <v>13</v>
      </c>
      <c r="AX15" s="364">
        <f t="shared" si="15"/>
        <v>42</v>
      </c>
      <c r="AY15" s="367">
        <f t="shared" si="16"/>
        <v>0</v>
      </c>
      <c r="AZ15" s="367">
        <f t="shared" si="17"/>
        <v>-4</v>
      </c>
      <c r="BA15" s="381">
        <v>16</v>
      </c>
      <c r="BB15" s="383">
        <v>13</v>
      </c>
      <c r="BC15" s="383">
        <v>13</v>
      </c>
      <c r="BD15" s="364">
        <f t="shared" si="18"/>
        <v>42</v>
      </c>
      <c r="BE15" s="367">
        <f t="shared" si="19"/>
        <v>0</v>
      </c>
      <c r="BF15" s="367">
        <f t="shared" si="20"/>
        <v>-4</v>
      </c>
      <c r="BG15" s="381">
        <v>16</v>
      </c>
      <c r="BH15" s="383">
        <v>13</v>
      </c>
      <c r="BI15" s="383">
        <v>13</v>
      </c>
      <c r="BJ15" s="364">
        <f t="shared" si="21"/>
        <v>42</v>
      </c>
      <c r="BK15" s="367">
        <f t="shared" si="22"/>
        <v>0</v>
      </c>
      <c r="BL15" s="367">
        <f t="shared" si="23"/>
        <v>-4</v>
      </c>
      <c r="BM15" s="195"/>
    </row>
    <row r="16" spans="1:65">
      <c r="A16" s="180" t="s">
        <v>45</v>
      </c>
      <c r="B16" s="277">
        <v>48</v>
      </c>
      <c r="C16" s="589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67">
        <f t="shared" si="24"/>
        <v>-2</v>
      </c>
      <c r="L16" s="381">
        <v>8</v>
      </c>
      <c r="M16" s="383">
        <v>9</v>
      </c>
      <c r="N16" s="383">
        <v>4</v>
      </c>
      <c r="O16" s="364">
        <v>21</v>
      </c>
      <c r="P16" s="367">
        <f t="shared" si="25"/>
        <v>-1</v>
      </c>
      <c r="Q16" s="381">
        <v>8</v>
      </c>
      <c r="R16" s="383">
        <v>9</v>
      </c>
      <c r="S16" s="383">
        <v>4</v>
      </c>
      <c r="T16" s="364">
        <f t="shared" si="0"/>
        <v>21</v>
      </c>
      <c r="U16" s="367">
        <f t="shared" si="1"/>
        <v>0</v>
      </c>
      <c r="V16" s="367">
        <f t="shared" si="2"/>
        <v>-3</v>
      </c>
      <c r="W16" s="381">
        <v>8</v>
      </c>
      <c r="X16" s="383">
        <v>8</v>
      </c>
      <c r="Y16" s="383">
        <v>4</v>
      </c>
      <c r="Z16" s="364">
        <f t="shared" si="3"/>
        <v>20</v>
      </c>
      <c r="AA16" s="367">
        <f t="shared" si="4"/>
        <v>-1</v>
      </c>
      <c r="AB16" s="367">
        <f t="shared" si="5"/>
        <v>-4</v>
      </c>
      <c r="AC16" s="381">
        <v>7</v>
      </c>
      <c r="AD16" s="383">
        <v>5</v>
      </c>
      <c r="AE16" s="383">
        <v>4</v>
      </c>
      <c r="AF16" s="364">
        <f t="shared" si="6"/>
        <v>16</v>
      </c>
      <c r="AG16" s="367">
        <f t="shared" si="7"/>
        <v>-4</v>
      </c>
      <c r="AH16" s="367">
        <f t="shared" si="8"/>
        <v>-8</v>
      </c>
      <c r="AI16" s="381">
        <v>8</v>
      </c>
      <c r="AJ16" s="383">
        <v>5</v>
      </c>
      <c r="AK16" s="383">
        <v>4</v>
      </c>
      <c r="AL16" s="364">
        <f t="shared" si="9"/>
        <v>17</v>
      </c>
      <c r="AM16" s="367">
        <f t="shared" si="10"/>
        <v>1</v>
      </c>
      <c r="AN16" s="367">
        <f t="shared" si="11"/>
        <v>-7</v>
      </c>
      <c r="AO16" s="381">
        <v>9</v>
      </c>
      <c r="AP16" s="383">
        <v>5</v>
      </c>
      <c r="AQ16" s="383">
        <v>4</v>
      </c>
      <c r="AR16" s="364">
        <f t="shared" si="12"/>
        <v>18</v>
      </c>
      <c r="AS16" s="367">
        <f t="shared" si="13"/>
        <v>1</v>
      </c>
      <c r="AT16" s="367">
        <f t="shared" si="14"/>
        <v>-6</v>
      </c>
      <c r="AU16" s="381">
        <v>9</v>
      </c>
      <c r="AV16" s="383">
        <v>5</v>
      </c>
      <c r="AW16" s="383">
        <v>4</v>
      </c>
      <c r="AX16" s="364">
        <f t="shared" si="15"/>
        <v>18</v>
      </c>
      <c r="AY16" s="367">
        <f t="shared" si="16"/>
        <v>0</v>
      </c>
      <c r="AZ16" s="367">
        <f t="shared" si="17"/>
        <v>-6</v>
      </c>
      <c r="BA16" s="381">
        <v>9</v>
      </c>
      <c r="BB16" s="383">
        <v>5</v>
      </c>
      <c r="BC16" s="383">
        <v>4</v>
      </c>
      <c r="BD16" s="364">
        <f t="shared" si="18"/>
        <v>18</v>
      </c>
      <c r="BE16" s="367">
        <f t="shared" si="19"/>
        <v>0</v>
      </c>
      <c r="BF16" s="367">
        <f t="shared" si="20"/>
        <v>-6</v>
      </c>
      <c r="BG16" s="381">
        <v>9</v>
      </c>
      <c r="BH16" s="383">
        <v>5</v>
      </c>
      <c r="BI16" s="383">
        <v>4</v>
      </c>
      <c r="BJ16" s="364">
        <f t="shared" si="21"/>
        <v>18</v>
      </c>
      <c r="BK16" s="367">
        <f t="shared" si="22"/>
        <v>0</v>
      </c>
      <c r="BL16" s="367">
        <f t="shared" si="23"/>
        <v>-6</v>
      </c>
      <c r="BM16" s="195"/>
    </row>
    <row r="17" spans="1:65">
      <c r="A17" s="180" t="s">
        <v>168</v>
      </c>
      <c r="B17" s="277">
        <v>48</v>
      </c>
      <c r="C17" s="589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67">
        <f t="shared" si="24"/>
        <v>2</v>
      </c>
      <c r="L17" s="381">
        <v>25</v>
      </c>
      <c r="M17" s="383">
        <v>8</v>
      </c>
      <c r="N17" s="383">
        <v>1</v>
      </c>
      <c r="O17" s="364">
        <v>34</v>
      </c>
      <c r="P17" s="367">
        <f t="shared" si="25"/>
        <v>-1</v>
      </c>
      <c r="Q17" s="381">
        <v>25</v>
      </c>
      <c r="R17" s="383">
        <v>8</v>
      </c>
      <c r="S17" s="383">
        <v>1</v>
      </c>
      <c r="T17" s="364">
        <f t="shared" si="0"/>
        <v>34</v>
      </c>
      <c r="U17" s="367">
        <f t="shared" si="1"/>
        <v>0</v>
      </c>
      <c r="V17" s="367">
        <f t="shared" si="2"/>
        <v>1</v>
      </c>
      <c r="W17" s="381">
        <v>24</v>
      </c>
      <c r="X17" s="383">
        <v>8</v>
      </c>
      <c r="Y17" s="383">
        <v>1</v>
      </c>
      <c r="Z17" s="364">
        <f t="shared" si="3"/>
        <v>33</v>
      </c>
      <c r="AA17" s="367">
        <f t="shared" si="4"/>
        <v>-1</v>
      </c>
      <c r="AB17" s="367">
        <f t="shared" si="5"/>
        <v>0</v>
      </c>
      <c r="AC17" s="381">
        <v>24</v>
      </c>
      <c r="AD17" s="383">
        <v>9</v>
      </c>
      <c r="AE17" s="383">
        <v>1</v>
      </c>
      <c r="AF17" s="364">
        <f t="shared" si="6"/>
        <v>34</v>
      </c>
      <c r="AG17" s="367">
        <f t="shared" si="7"/>
        <v>1</v>
      </c>
      <c r="AH17" s="367">
        <f t="shared" si="8"/>
        <v>1</v>
      </c>
      <c r="AI17" s="381">
        <v>23</v>
      </c>
      <c r="AJ17" s="383">
        <v>9</v>
      </c>
      <c r="AK17" s="383">
        <v>1</v>
      </c>
      <c r="AL17" s="364">
        <f t="shared" si="9"/>
        <v>33</v>
      </c>
      <c r="AM17" s="367">
        <f t="shared" si="10"/>
        <v>-1</v>
      </c>
      <c r="AN17" s="367">
        <f t="shared" si="11"/>
        <v>0</v>
      </c>
      <c r="AO17" s="381">
        <v>23</v>
      </c>
      <c r="AP17" s="383">
        <v>9</v>
      </c>
      <c r="AQ17" s="383">
        <v>1</v>
      </c>
      <c r="AR17" s="364">
        <f t="shared" si="12"/>
        <v>33</v>
      </c>
      <c r="AS17" s="367">
        <f t="shared" si="13"/>
        <v>0</v>
      </c>
      <c r="AT17" s="367">
        <f t="shared" si="14"/>
        <v>0</v>
      </c>
      <c r="AU17" s="381">
        <v>24</v>
      </c>
      <c r="AV17" s="383">
        <v>8</v>
      </c>
      <c r="AW17" s="383">
        <v>1</v>
      </c>
      <c r="AX17" s="364">
        <f t="shared" si="15"/>
        <v>33</v>
      </c>
      <c r="AY17" s="367">
        <f t="shared" si="16"/>
        <v>0</v>
      </c>
      <c r="AZ17" s="367">
        <f t="shared" si="17"/>
        <v>0</v>
      </c>
      <c r="BA17" s="381">
        <v>24</v>
      </c>
      <c r="BB17" s="383">
        <v>8</v>
      </c>
      <c r="BC17" s="383">
        <v>1</v>
      </c>
      <c r="BD17" s="364">
        <f t="shared" si="18"/>
        <v>33</v>
      </c>
      <c r="BE17" s="367">
        <f t="shared" si="19"/>
        <v>0</v>
      </c>
      <c r="BF17" s="367">
        <f t="shared" si="20"/>
        <v>0</v>
      </c>
      <c r="BG17" s="381">
        <v>24</v>
      </c>
      <c r="BH17" s="383">
        <v>8</v>
      </c>
      <c r="BI17" s="383">
        <v>1</v>
      </c>
      <c r="BJ17" s="364">
        <f t="shared" si="21"/>
        <v>33</v>
      </c>
      <c r="BK17" s="367">
        <f t="shared" si="22"/>
        <v>0</v>
      </c>
      <c r="BL17" s="367">
        <f t="shared" si="23"/>
        <v>0</v>
      </c>
      <c r="BM17" s="195"/>
    </row>
    <row r="18" spans="1:65">
      <c r="A18" s="180" t="s">
        <v>46</v>
      </c>
      <c r="B18" s="277">
        <v>48</v>
      </c>
      <c r="C18" s="589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67">
        <f t="shared" si="24"/>
        <v>0</v>
      </c>
      <c r="L18" s="381">
        <v>10</v>
      </c>
      <c r="M18" s="383">
        <v>12</v>
      </c>
      <c r="N18" s="383">
        <v>9</v>
      </c>
      <c r="O18" s="364">
        <v>31</v>
      </c>
      <c r="P18" s="367">
        <f t="shared" si="25"/>
        <v>1</v>
      </c>
      <c r="Q18" s="381">
        <v>10</v>
      </c>
      <c r="R18" s="383">
        <v>12</v>
      </c>
      <c r="S18" s="383">
        <v>9</v>
      </c>
      <c r="T18" s="364">
        <f t="shared" si="0"/>
        <v>31</v>
      </c>
      <c r="U18" s="367">
        <f t="shared" si="1"/>
        <v>0</v>
      </c>
      <c r="V18" s="367">
        <f t="shared" si="2"/>
        <v>1</v>
      </c>
      <c r="W18" s="381">
        <v>10</v>
      </c>
      <c r="X18" s="383">
        <v>12</v>
      </c>
      <c r="Y18" s="383">
        <v>9</v>
      </c>
      <c r="Z18" s="364">
        <f t="shared" si="3"/>
        <v>31</v>
      </c>
      <c r="AA18" s="367">
        <f t="shared" si="4"/>
        <v>0</v>
      </c>
      <c r="AB18" s="367">
        <f t="shared" si="5"/>
        <v>1</v>
      </c>
      <c r="AC18" s="381">
        <v>12</v>
      </c>
      <c r="AD18" s="383">
        <v>12</v>
      </c>
      <c r="AE18" s="383">
        <v>9</v>
      </c>
      <c r="AF18" s="364">
        <f t="shared" si="6"/>
        <v>33</v>
      </c>
      <c r="AG18" s="367">
        <f t="shared" si="7"/>
        <v>2</v>
      </c>
      <c r="AH18" s="367">
        <f t="shared" si="8"/>
        <v>3</v>
      </c>
      <c r="AI18" s="381">
        <v>13</v>
      </c>
      <c r="AJ18" s="383">
        <v>12</v>
      </c>
      <c r="AK18" s="383">
        <v>9</v>
      </c>
      <c r="AL18" s="364">
        <f t="shared" si="9"/>
        <v>34</v>
      </c>
      <c r="AM18" s="367">
        <f t="shared" si="10"/>
        <v>1</v>
      </c>
      <c r="AN18" s="367">
        <f t="shared" si="11"/>
        <v>4</v>
      </c>
      <c r="AO18" s="381">
        <v>12</v>
      </c>
      <c r="AP18" s="383">
        <v>12</v>
      </c>
      <c r="AQ18" s="383">
        <v>9</v>
      </c>
      <c r="AR18" s="364">
        <f t="shared" si="12"/>
        <v>33</v>
      </c>
      <c r="AS18" s="367">
        <f t="shared" si="13"/>
        <v>-1</v>
      </c>
      <c r="AT18" s="367">
        <f t="shared" si="14"/>
        <v>3</v>
      </c>
      <c r="AU18" s="381">
        <v>12</v>
      </c>
      <c r="AV18" s="383">
        <v>12</v>
      </c>
      <c r="AW18" s="383">
        <v>9</v>
      </c>
      <c r="AX18" s="364">
        <f t="shared" si="15"/>
        <v>33</v>
      </c>
      <c r="AY18" s="367">
        <f t="shared" si="16"/>
        <v>0</v>
      </c>
      <c r="AZ18" s="367">
        <f t="shared" si="17"/>
        <v>3</v>
      </c>
      <c r="BA18" s="381">
        <v>12</v>
      </c>
      <c r="BB18" s="383">
        <v>12</v>
      </c>
      <c r="BC18" s="383">
        <v>9</v>
      </c>
      <c r="BD18" s="364">
        <f t="shared" si="18"/>
        <v>33</v>
      </c>
      <c r="BE18" s="367">
        <f t="shared" si="19"/>
        <v>0</v>
      </c>
      <c r="BF18" s="367">
        <f t="shared" si="20"/>
        <v>3</v>
      </c>
      <c r="BG18" s="381">
        <v>12</v>
      </c>
      <c r="BH18" s="383">
        <v>11</v>
      </c>
      <c r="BI18" s="383">
        <v>8</v>
      </c>
      <c r="BJ18" s="364">
        <f t="shared" si="21"/>
        <v>31</v>
      </c>
      <c r="BK18" s="367">
        <f t="shared" si="22"/>
        <v>-2</v>
      </c>
      <c r="BL18" s="367">
        <f t="shared" si="23"/>
        <v>1</v>
      </c>
      <c r="BM18" s="195"/>
    </row>
    <row r="19" spans="1:65">
      <c r="A19" s="181" t="s">
        <v>47</v>
      </c>
      <c r="B19" s="402">
        <v>48</v>
      </c>
      <c r="C19" s="590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68">
        <f t="shared" si="24"/>
        <v>0</v>
      </c>
      <c r="L19" s="384">
        <v>19</v>
      </c>
      <c r="M19" s="384">
        <v>13</v>
      </c>
      <c r="N19" s="384">
        <v>15</v>
      </c>
      <c r="O19" s="365">
        <v>47</v>
      </c>
      <c r="P19" s="368">
        <f t="shared" si="25"/>
        <v>-1</v>
      </c>
      <c r="Q19" s="384">
        <v>19</v>
      </c>
      <c r="R19" s="384">
        <v>13</v>
      </c>
      <c r="S19" s="384">
        <v>15</v>
      </c>
      <c r="T19" s="365">
        <f t="shared" si="0"/>
        <v>47</v>
      </c>
      <c r="U19" s="368">
        <f t="shared" si="1"/>
        <v>0</v>
      </c>
      <c r="V19" s="368">
        <f t="shared" si="2"/>
        <v>-1</v>
      </c>
      <c r="W19" s="384">
        <v>19</v>
      </c>
      <c r="X19" s="384">
        <v>13</v>
      </c>
      <c r="Y19" s="384">
        <v>15</v>
      </c>
      <c r="Z19" s="365">
        <f t="shared" si="3"/>
        <v>47</v>
      </c>
      <c r="AA19" s="368">
        <f t="shared" si="4"/>
        <v>0</v>
      </c>
      <c r="AB19" s="368">
        <f t="shared" si="5"/>
        <v>-1</v>
      </c>
      <c r="AC19" s="384">
        <v>16</v>
      </c>
      <c r="AD19" s="384">
        <v>15</v>
      </c>
      <c r="AE19" s="384">
        <v>15</v>
      </c>
      <c r="AF19" s="365">
        <f t="shared" si="6"/>
        <v>46</v>
      </c>
      <c r="AG19" s="368">
        <f t="shared" si="7"/>
        <v>-1</v>
      </c>
      <c r="AH19" s="368">
        <f t="shared" si="8"/>
        <v>-2</v>
      </c>
      <c r="AI19" s="384">
        <v>16</v>
      </c>
      <c r="AJ19" s="384">
        <v>14</v>
      </c>
      <c r="AK19" s="384">
        <v>15</v>
      </c>
      <c r="AL19" s="365">
        <f t="shared" si="9"/>
        <v>45</v>
      </c>
      <c r="AM19" s="368">
        <f t="shared" si="10"/>
        <v>-1</v>
      </c>
      <c r="AN19" s="368">
        <f t="shared" si="11"/>
        <v>-3</v>
      </c>
      <c r="AO19" s="384">
        <v>16</v>
      </c>
      <c r="AP19" s="384">
        <v>14</v>
      </c>
      <c r="AQ19" s="384">
        <v>15</v>
      </c>
      <c r="AR19" s="365">
        <f t="shared" si="12"/>
        <v>45</v>
      </c>
      <c r="AS19" s="368">
        <f t="shared" si="13"/>
        <v>0</v>
      </c>
      <c r="AT19" s="368">
        <f t="shared" si="14"/>
        <v>-3</v>
      </c>
      <c r="AU19" s="384">
        <v>16</v>
      </c>
      <c r="AV19" s="384">
        <v>14</v>
      </c>
      <c r="AW19" s="384">
        <v>15</v>
      </c>
      <c r="AX19" s="365">
        <f t="shared" si="15"/>
        <v>45</v>
      </c>
      <c r="AY19" s="368">
        <f t="shared" si="16"/>
        <v>0</v>
      </c>
      <c r="AZ19" s="368">
        <f t="shared" si="17"/>
        <v>-3</v>
      </c>
      <c r="BA19" s="384">
        <v>17</v>
      </c>
      <c r="BB19" s="384">
        <v>13</v>
      </c>
      <c r="BC19" s="384">
        <v>15</v>
      </c>
      <c r="BD19" s="365">
        <f t="shared" si="18"/>
        <v>45</v>
      </c>
      <c r="BE19" s="368">
        <f t="shared" si="19"/>
        <v>0</v>
      </c>
      <c r="BF19" s="368">
        <f t="shared" si="20"/>
        <v>-3</v>
      </c>
      <c r="BG19" s="384">
        <v>17</v>
      </c>
      <c r="BH19" s="384">
        <v>13</v>
      </c>
      <c r="BI19" s="384">
        <v>15</v>
      </c>
      <c r="BJ19" s="365">
        <f t="shared" si="21"/>
        <v>45</v>
      </c>
      <c r="BK19" s="368">
        <f t="shared" si="22"/>
        <v>0</v>
      </c>
      <c r="BL19" s="368">
        <f t="shared" si="23"/>
        <v>-3</v>
      </c>
      <c r="BM19" s="195"/>
    </row>
    <row r="20" spans="1:65">
      <c r="A20" s="180" t="s">
        <v>48</v>
      </c>
      <c r="B20" s="277">
        <v>48</v>
      </c>
      <c r="C20" s="589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67">
        <f t="shared" si="24"/>
        <v>3</v>
      </c>
      <c r="L20" s="381">
        <v>20</v>
      </c>
      <c r="M20" s="383">
        <v>16</v>
      </c>
      <c r="N20" s="383">
        <v>12</v>
      </c>
      <c r="O20" s="379">
        <v>48</v>
      </c>
      <c r="P20" s="367">
        <f t="shared" si="25"/>
        <v>-1</v>
      </c>
      <c r="Q20" s="381">
        <v>20</v>
      </c>
      <c r="R20" s="383">
        <v>15</v>
      </c>
      <c r="S20" s="383">
        <v>12</v>
      </c>
      <c r="T20" s="364">
        <f t="shared" si="0"/>
        <v>47</v>
      </c>
      <c r="U20" s="367">
        <f t="shared" si="1"/>
        <v>-1</v>
      </c>
      <c r="V20" s="367">
        <f t="shared" si="2"/>
        <v>1</v>
      </c>
      <c r="W20" s="381">
        <v>19</v>
      </c>
      <c r="X20" s="383">
        <v>15</v>
      </c>
      <c r="Y20" s="383">
        <v>12</v>
      </c>
      <c r="Z20" s="364">
        <f t="shared" si="3"/>
        <v>46</v>
      </c>
      <c r="AA20" s="367">
        <f t="shared" si="4"/>
        <v>-1</v>
      </c>
      <c r="AB20" s="367">
        <f t="shared" si="5"/>
        <v>0</v>
      </c>
      <c r="AC20" s="381">
        <v>19</v>
      </c>
      <c r="AD20" s="383">
        <v>15</v>
      </c>
      <c r="AE20" s="383">
        <v>12</v>
      </c>
      <c r="AF20" s="364">
        <f t="shared" si="6"/>
        <v>46</v>
      </c>
      <c r="AG20" s="367">
        <f t="shared" si="7"/>
        <v>0</v>
      </c>
      <c r="AH20" s="367">
        <f t="shared" si="8"/>
        <v>0</v>
      </c>
      <c r="AI20" s="381">
        <v>18</v>
      </c>
      <c r="AJ20" s="383">
        <v>15</v>
      </c>
      <c r="AK20" s="383">
        <v>12</v>
      </c>
      <c r="AL20" s="364">
        <f t="shared" si="9"/>
        <v>45</v>
      </c>
      <c r="AM20" s="367">
        <f t="shared" si="10"/>
        <v>-1</v>
      </c>
      <c r="AN20" s="367">
        <f t="shared" si="11"/>
        <v>-1</v>
      </c>
      <c r="AO20" s="381">
        <v>18</v>
      </c>
      <c r="AP20" s="383">
        <v>15</v>
      </c>
      <c r="AQ20" s="383">
        <v>12</v>
      </c>
      <c r="AR20" s="364">
        <f t="shared" si="12"/>
        <v>45</v>
      </c>
      <c r="AS20" s="367">
        <f t="shared" si="13"/>
        <v>0</v>
      </c>
      <c r="AT20" s="367">
        <f t="shared" si="14"/>
        <v>-1</v>
      </c>
      <c r="AU20" s="381">
        <v>18</v>
      </c>
      <c r="AV20" s="383">
        <v>14</v>
      </c>
      <c r="AW20" s="383">
        <v>11</v>
      </c>
      <c r="AX20" s="364">
        <f t="shared" si="15"/>
        <v>43</v>
      </c>
      <c r="AY20" s="367">
        <f t="shared" si="16"/>
        <v>-2</v>
      </c>
      <c r="AZ20" s="367">
        <f t="shared" si="17"/>
        <v>-3</v>
      </c>
      <c r="BA20" s="381">
        <v>18</v>
      </c>
      <c r="BB20" s="383">
        <v>14</v>
      </c>
      <c r="BC20" s="383">
        <v>11</v>
      </c>
      <c r="BD20" s="364">
        <f t="shared" si="18"/>
        <v>43</v>
      </c>
      <c r="BE20" s="367">
        <f t="shared" si="19"/>
        <v>0</v>
      </c>
      <c r="BF20" s="367">
        <f t="shared" si="20"/>
        <v>-3</v>
      </c>
      <c r="BG20" s="381">
        <v>18</v>
      </c>
      <c r="BH20" s="383">
        <v>14</v>
      </c>
      <c r="BI20" s="383">
        <v>11</v>
      </c>
      <c r="BJ20" s="364">
        <f t="shared" si="21"/>
        <v>43</v>
      </c>
      <c r="BK20" s="367">
        <f t="shared" si="22"/>
        <v>0</v>
      </c>
      <c r="BL20" s="367">
        <f t="shared" si="23"/>
        <v>-3</v>
      </c>
      <c r="BM20" s="195"/>
    </row>
    <row r="21" spans="1:65">
      <c r="A21" s="180" t="s">
        <v>57</v>
      </c>
      <c r="B21" s="277">
        <v>48</v>
      </c>
      <c r="C21" s="589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67">
        <f t="shared" si="24"/>
        <v>1</v>
      </c>
      <c r="L21" s="381">
        <v>32</v>
      </c>
      <c r="M21" s="383">
        <v>0</v>
      </c>
      <c r="N21" s="383">
        <v>0</v>
      </c>
      <c r="O21" s="379">
        <v>32</v>
      </c>
      <c r="P21" s="367">
        <f t="shared" si="25"/>
        <v>0</v>
      </c>
      <c r="Q21" s="381">
        <v>32</v>
      </c>
      <c r="R21" s="383">
        <v>0</v>
      </c>
      <c r="S21" s="383">
        <v>0</v>
      </c>
      <c r="T21" s="364">
        <f t="shared" si="0"/>
        <v>32</v>
      </c>
      <c r="U21" s="367">
        <f t="shared" si="1"/>
        <v>0</v>
      </c>
      <c r="V21" s="367">
        <f t="shared" si="2"/>
        <v>1</v>
      </c>
      <c r="W21" s="381">
        <v>32</v>
      </c>
      <c r="X21" s="383">
        <v>0</v>
      </c>
      <c r="Y21" s="383">
        <v>0</v>
      </c>
      <c r="Z21" s="364">
        <f t="shared" si="3"/>
        <v>32</v>
      </c>
      <c r="AA21" s="367">
        <f t="shared" si="4"/>
        <v>0</v>
      </c>
      <c r="AB21" s="367">
        <f t="shared" si="5"/>
        <v>1</v>
      </c>
      <c r="AC21" s="381">
        <v>32</v>
      </c>
      <c r="AD21" s="383">
        <v>0</v>
      </c>
      <c r="AE21" s="383">
        <v>0</v>
      </c>
      <c r="AF21" s="364">
        <f t="shared" si="6"/>
        <v>32</v>
      </c>
      <c r="AG21" s="367">
        <f t="shared" si="7"/>
        <v>0</v>
      </c>
      <c r="AH21" s="367">
        <f t="shared" si="8"/>
        <v>1</v>
      </c>
      <c r="AI21" s="381">
        <v>29</v>
      </c>
      <c r="AJ21" s="383">
        <v>0</v>
      </c>
      <c r="AK21" s="383">
        <v>0</v>
      </c>
      <c r="AL21" s="364">
        <f t="shared" si="9"/>
        <v>29</v>
      </c>
      <c r="AM21" s="367">
        <f t="shared" si="10"/>
        <v>-3</v>
      </c>
      <c r="AN21" s="367">
        <f t="shared" si="11"/>
        <v>-2</v>
      </c>
      <c r="AO21" s="381">
        <v>29</v>
      </c>
      <c r="AP21" s="383">
        <v>0</v>
      </c>
      <c r="AQ21" s="383">
        <v>0</v>
      </c>
      <c r="AR21" s="364">
        <f t="shared" si="12"/>
        <v>29</v>
      </c>
      <c r="AS21" s="367">
        <f t="shared" si="13"/>
        <v>0</v>
      </c>
      <c r="AT21" s="367">
        <f t="shared" si="14"/>
        <v>-2</v>
      </c>
      <c r="AU21" s="381">
        <v>29</v>
      </c>
      <c r="AV21" s="383">
        <v>0</v>
      </c>
      <c r="AW21" s="383">
        <v>0</v>
      </c>
      <c r="AX21" s="364">
        <f t="shared" si="15"/>
        <v>29</v>
      </c>
      <c r="AY21" s="367">
        <f t="shared" si="16"/>
        <v>0</v>
      </c>
      <c r="AZ21" s="367">
        <f t="shared" si="17"/>
        <v>-2</v>
      </c>
      <c r="BA21" s="381">
        <v>29</v>
      </c>
      <c r="BB21" s="383">
        <v>0</v>
      </c>
      <c r="BC21" s="383">
        <v>0</v>
      </c>
      <c r="BD21" s="364">
        <f t="shared" si="18"/>
        <v>29</v>
      </c>
      <c r="BE21" s="367">
        <f t="shared" si="19"/>
        <v>0</v>
      </c>
      <c r="BF21" s="367">
        <f t="shared" si="20"/>
        <v>-2</v>
      </c>
      <c r="BG21" s="381">
        <v>29</v>
      </c>
      <c r="BH21" s="383">
        <v>0</v>
      </c>
      <c r="BI21" s="383">
        <v>0</v>
      </c>
      <c r="BJ21" s="364">
        <f t="shared" si="21"/>
        <v>29</v>
      </c>
      <c r="BK21" s="367">
        <f t="shared" si="22"/>
        <v>0</v>
      </c>
      <c r="BL21" s="367">
        <f t="shared" si="23"/>
        <v>-2</v>
      </c>
      <c r="BM21" s="195"/>
    </row>
    <row r="22" spans="1:65">
      <c r="A22" s="180" t="s">
        <v>49</v>
      </c>
      <c r="B22" s="277">
        <v>48</v>
      </c>
      <c r="C22" s="589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67">
        <f t="shared" si="24"/>
        <v>-5</v>
      </c>
      <c r="L22" s="381">
        <v>11</v>
      </c>
      <c r="M22" s="383">
        <v>14</v>
      </c>
      <c r="N22" s="385">
        <v>1</v>
      </c>
      <c r="O22" s="379">
        <v>26</v>
      </c>
      <c r="P22" s="367">
        <f t="shared" si="25"/>
        <v>-1</v>
      </c>
      <c r="Q22" s="381">
        <v>11</v>
      </c>
      <c r="R22" s="383">
        <v>13</v>
      </c>
      <c r="S22" s="385">
        <v>1</v>
      </c>
      <c r="T22" s="364">
        <f t="shared" si="0"/>
        <v>25</v>
      </c>
      <c r="U22" s="367">
        <f t="shared" si="1"/>
        <v>-1</v>
      </c>
      <c r="V22" s="367">
        <f t="shared" si="2"/>
        <v>-7</v>
      </c>
      <c r="W22" s="381">
        <v>11</v>
      </c>
      <c r="X22" s="383">
        <v>13</v>
      </c>
      <c r="Y22" s="385">
        <v>1</v>
      </c>
      <c r="Z22" s="364">
        <f t="shared" si="3"/>
        <v>25</v>
      </c>
      <c r="AA22" s="367">
        <f t="shared" si="4"/>
        <v>0</v>
      </c>
      <c r="AB22" s="367">
        <f t="shared" si="5"/>
        <v>-7</v>
      </c>
      <c r="AC22" s="381">
        <v>11</v>
      </c>
      <c r="AD22" s="383">
        <v>13</v>
      </c>
      <c r="AE22" s="385">
        <v>1</v>
      </c>
      <c r="AF22" s="364">
        <f t="shared" si="6"/>
        <v>25</v>
      </c>
      <c r="AG22" s="367">
        <f t="shared" si="7"/>
        <v>0</v>
      </c>
      <c r="AH22" s="367">
        <f t="shared" si="8"/>
        <v>-7</v>
      </c>
      <c r="AI22" s="381">
        <v>11</v>
      </c>
      <c r="AJ22" s="383">
        <v>13</v>
      </c>
      <c r="AK22" s="385">
        <v>1</v>
      </c>
      <c r="AL22" s="364">
        <f t="shared" si="9"/>
        <v>25</v>
      </c>
      <c r="AM22" s="367">
        <f t="shared" si="10"/>
        <v>0</v>
      </c>
      <c r="AN22" s="367">
        <f t="shared" si="11"/>
        <v>-7</v>
      </c>
      <c r="AO22" s="381">
        <v>11</v>
      </c>
      <c r="AP22" s="383">
        <v>13</v>
      </c>
      <c r="AQ22" s="385">
        <v>1</v>
      </c>
      <c r="AR22" s="364">
        <f t="shared" si="12"/>
        <v>25</v>
      </c>
      <c r="AS22" s="367">
        <f t="shared" si="13"/>
        <v>0</v>
      </c>
      <c r="AT22" s="367">
        <f t="shared" si="14"/>
        <v>-7</v>
      </c>
      <c r="AU22" s="381">
        <v>11</v>
      </c>
      <c r="AV22" s="383">
        <v>13</v>
      </c>
      <c r="AW22" s="385">
        <v>1</v>
      </c>
      <c r="AX22" s="364">
        <f t="shared" si="15"/>
        <v>25</v>
      </c>
      <c r="AY22" s="367">
        <f t="shared" si="16"/>
        <v>0</v>
      </c>
      <c r="AZ22" s="367">
        <f t="shared" si="17"/>
        <v>-7</v>
      </c>
      <c r="BA22" s="381">
        <v>11</v>
      </c>
      <c r="BB22" s="383">
        <v>13</v>
      </c>
      <c r="BC22" s="385">
        <v>1</v>
      </c>
      <c r="BD22" s="364">
        <f t="shared" si="18"/>
        <v>25</v>
      </c>
      <c r="BE22" s="367">
        <f t="shared" si="19"/>
        <v>0</v>
      </c>
      <c r="BF22" s="367">
        <f t="shared" si="20"/>
        <v>-7</v>
      </c>
      <c r="BG22" s="381">
        <v>11</v>
      </c>
      <c r="BH22" s="383">
        <v>13</v>
      </c>
      <c r="BI22" s="385">
        <v>1</v>
      </c>
      <c r="BJ22" s="364">
        <f t="shared" si="21"/>
        <v>25</v>
      </c>
      <c r="BK22" s="367">
        <f t="shared" si="22"/>
        <v>0</v>
      </c>
      <c r="BL22" s="367">
        <f t="shared" si="23"/>
        <v>-7</v>
      </c>
      <c r="BM22" s="195"/>
    </row>
    <row r="23" spans="1:65">
      <c r="A23" s="180" t="s">
        <v>93</v>
      </c>
      <c r="B23" s="277">
        <v>48</v>
      </c>
      <c r="C23" s="590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68">
        <f t="shared" si="24"/>
        <v>-2</v>
      </c>
      <c r="L23" s="381">
        <v>36</v>
      </c>
      <c r="M23" s="384">
        <v>0</v>
      </c>
      <c r="N23" s="385">
        <v>0</v>
      </c>
      <c r="O23" s="380">
        <v>36</v>
      </c>
      <c r="P23" s="368">
        <f t="shared" si="25"/>
        <v>0</v>
      </c>
      <c r="Q23" s="381">
        <v>35</v>
      </c>
      <c r="R23" s="384">
        <v>0</v>
      </c>
      <c r="S23" s="385">
        <v>0</v>
      </c>
      <c r="T23" s="365">
        <f t="shared" si="0"/>
        <v>35</v>
      </c>
      <c r="U23" s="368">
        <f t="shared" si="1"/>
        <v>-1</v>
      </c>
      <c r="V23" s="368">
        <f t="shared" si="2"/>
        <v>-3</v>
      </c>
      <c r="W23" s="381">
        <v>33</v>
      </c>
      <c r="X23" s="384">
        <v>0</v>
      </c>
      <c r="Y23" s="385">
        <v>0</v>
      </c>
      <c r="Z23" s="365">
        <f t="shared" si="3"/>
        <v>33</v>
      </c>
      <c r="AA23" s="368">
        <f t="shared" si="4"/>
        <v>-2</v>
      </c>
      <c r="AB23" s="368">
        <f t="shared" si="5"/>
        <v>-5</v>
      </c>
      <c r="AC23" s="381">
        <v>33</v>
      </c>
      <c r="AD23" s="384">
        <v>0</v>
      </c>
      <c r="AE23" s="385">
        <v>0</v>
      </c>
      <c r="AF23" s="365">
        <f t="shared" si="6"/>
        <v>33</v>
      </c>
      <c r="AG23" s="368">
        <f t="shared" si="7"/>
        <v>0</v>
      </c>
      <c r="AH23" s="368">
        <f t="shared" si="8"/>
        <v>-5</v>
      </c>
      <c r="AI23" s="381">
        <v>32</v>
      </c>
      <c r="AJ23" s="384">
        <v>0</v>
      </c>
      <c r="AK23" s="385">
        <v>0</v>
      </c>
      <c r="AL23" s="365">
        <f t="shared" si="9"/>
        <v>32</v>
      </c>
      <c r="AM23" s="368">
        <f t="shared" si="10"/>
        <v>-1</v>
      </c>
      <c r="AN23" s="368">
        <f t="shared" si="11"/>
        <v>-6</v>
      </c>
      <c r="AO23" s="381">
        <v>31</v>
      </c>
      <c r="AP23" s="384">
        <v>0</v>
      </c>
      <c r="AQ23" s="385">
        <v>0</v>
      </c>
      <c r="AR23" s="365">
        <f t="shared" si="12"/>
        <v>31</v>
      </c>
      <c r="AS23" s="368">
        <f t="shared" si="13"/>
        <v>-1</v>
      </c>
      <c r="AT23" s="368">
        <f t="shared" si="14"/>
        <v>-7</v>
      </c>
      <c r="AU23" s="381">
        <v>31</v>
      </c>
      <c r="AV23" s="384">
        <v>0</v>
      </c>
      <c r="AW23" s="385">
        <v>0</v>
      </c>
      <c r="AX23" s="365">
        <f t="shared" si="15"/>
        <v>31</v>
      </c>
      <c r="AY23" s="368">
        <f t="shared" si="16"/>
        <v>0</v>
      </c>
      <c r="AZ23" s="368">
        <f t="shared" si="17"/>
        <v>-7</v>
      </c>
      <c r="BA23" s="381">
        <v>31</v>
      </c>
      <c r="BB23" s="384">
        <v>0</v>
      </c>
      <c r="BC23" s="385">
        <v>0</v>
      </c>
      <c r="BD23" s="365">
        <f t="shared" si="18"/>
        <v>31</v>
      </c>
      <c r="BE23" s="368">
        <f t="shared" si="19"/>
        <v>0</v>
      </c>
      <c r="BF23" s="368">
        <f t="shared" si="20"/>
        <v>-7</v>
      </c>
      <c r="BG23" s="381">
        <v>31</v>
      </c>
      <c r="BH23" s="384">
        <v>0</v>
      </c>
      <c r="BI23" s="385">
        <v>0</v>
      </c>
      <c r="BJ23" s="365">
        <f t="shared" si="21"/>
        <v>31</v>
      </c>
      <c r="BK23" s="368">
        <f t="shared" si="22"/>
        <v>0</v>
      </c>
      <c r="BL23" s="368">
        <f t="shared" si="23"/>
        <v>-7</v>
      </c>
      <c r="BM23" s="195"/>
    </row>
    <row r="24" spans="1:65" ht="13.8" thickBot="1">
      <c r="A24" s="194" t="s">
        <v>110</v>
      </c>
      <c r="B24" s="194">
        <f>SUM(B5:B23)</f>
        <v>1008</v>
      </c>
      <c r="C24" s="5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57">
        <f>SUM(K5:K23)</f>
        <v>-22</v>
      </c>
      <c r="L24" s="207">
        <f>SUM(L5:L23)</f>
        <v>364</v>
      </c>
      <c r="M24" s="207">
        <f>SUM(M5:M23)</f>
        <v>223</v>
      </c>
      <c r="N24" s="207">
        <f>SUM(N5:N23)</f>
        <v>165</v>
      </c>
      <c r="O24" s="220">
        <f>SUM(O5:O23)</f>
        <v>752</v>
      </c>
      <c r="P24" s="257">
        <f>O24-J24</f>
        <v>1</v>
      </c>
      <c r="Q24" s="207">
        <f>SUM(Q5:Q23)</f>
        <v>359</v>
      </c>
      <c r="R24" s="207">
        <f>SUM(R5:R23)</f>
        <v>220</v>
      </c>
      <c r="S24" s="207">
        <f>SUM(S5:S23)</f>
        <v>165</v>
      </c>
      <c r="T24" s="220">
        <f>SUM(T5:T23)</f>
        <v>744</v>
      </c>
      <c r="U24" s="257">
        <f t="shared" si="1"/>
        <v>-8</v>
      </c>
      <c r="V24" s="257">
        <f t="shared" si="2"/>
        <v>-29</v>
      </c>
      <c r="W24" s="207">
        <f>SUM(W5:W23)</f>
        <v>352</v>
      </c>
      <c r="X24" s="207">
        <f>SUM(X5:X23)</f>
        <v>218</v>
      </c>
      <c r="Y24" s="207">
        <f>SUM(Y5:Y23)</f>
        <v>164</v>
      </c>
      <c r="Z24" s="220">
        <f>SUM(Z5:Z23)</f>
        <v>734</v>
      </c>
      <c r="AA24" s="257">
        <f t="shared" si="4"/>
        <v>-10</v>
      </c>
      <c r="AB24" s="257">
        <f t="shared" si="5"/>
        <v>-39</v>
      </c>
      <c r="AC24" s="207">
        <f>SUM(AC5:AC23)</f>
        <v>332</v>
      </c>
      <c r="AD24" s="207">
        <f>SUM(AD5:AD23)</f>
        <v>225</v>
      </c>
      <c r="AE24" s="207">
        <f>SUM(AE5:AE23)</f>
        <v>162</v>
      </c>
      <c r="AF24" s="220">
        <f>SUM(AF5:AF23)</f>
        <v>719</v>
      </c>
      <c r="AG24" s="257">
        <f t="shared" si="7"/>
        <v>-15</v>
      </c>
      <c r="AH24" s="257">
        <f t="shared" si="8"/>
        <v>-54</v>
      </c>
      <c r="AI24" s="207">
        <f>SUM(AI5:AI23)</f>
        <v>333</v>
      </c>
      <c r="AJ24" s="207">
        <f>SUM(AJ5:AJ23)</f>
        <v>222</v>
      </c>
      <c r="AK24" s="207">
        <f>SUM(AK5:AK23)</f>
        <v>159</v>
      </c>
      <c r="AL24" s="220">
        <f>SUM(AL5:AL23)</f>
        <v>714</v>
      </c>
      <c r="AM24" s="257">
        <f t="shared" si="10"/>
        <v>-5</v>
      </c>
      <c r="AN24" s="257">
        <f t="shared" si="11"/>
        <v>-59</v>
      </c>
      <c r="AO24" s="207">
        <f>SUM(AO5:AO23)</f>
        <v>332</v>
      </c>
      <c r="AP24" s="207">
        <f>SUM(AP5:AP23)</f>
        <v>220</v>
      </c>
      <c r="AQ24" s="207">
        <f>SUM(AQ5:AQ23)</f>
        <v>158</v>
      </c>
      <c r="AR24" s="220">
        <f>SUM(AR5:AR23)</f>
        <v>710</v>
      </c>
      <c r="AS24" s="257">
        <f t="shared" si="13"/>
        <v>-4</v>
      </c>
      <c r="AT24" s="257">
        <f t="shared" si="14"/>
        <v>-63</v>
      </c>
      <c r="AU24" s="207">
        <f>SUM(AU5:AU23)</f>
        <v>334</v>
      </c>
      <c r="AV24" s="207">
        <f>SUM(AV5:AV23)</f>
        <v>215</v>
      </c>
      <c r="AW24" s="207">
        <f>SUM(AW5:AW23)</f>
        <v>156</v>
      </c>
      <c r="AX24" s="220">
        <f>SUM(AX5:AX23)</f>
        <v>705</v>
      </c>
      <c r="AY24" s="257">
        <f t="shared" si="16"/>
        <v>-5</v>
      </c>
      <c r="AZ24" s="257">
        <f t="shared" si="17"/>
        <v>-68</v>
      </c>
      <c r="BA24" s="207">
        <f>SUM(BA5:BA23)</f>
        <v>334</v>
      </c>
      <c r="BB24" s="207">
        <f>SUM(BB5:BB23)</f>
        <v>212</v>
      </c>
      <c r="BC24" s="207">
        <f>SUM(BC5:BC23)</f>
        <v>155</v>
      </c>
      <c r="BD24" s="220">
        <f>SUM(BD5:BD23)</f>
        <v>701</v>
      </c>
      <c r="BE24" s="257">
        <f t="shared" si="19"/>
        <v>-4</v>
      </c>
      <c r="BF24" s="257">
        <f t="shared" si="20"/>
        <v>-72</v>
      </c>
      <c r="BG24" s="207">
        <f>SUM(BG5:BG23)</f>
        <v>334</v>
      </c>
      <c r="BH24" s="207">
        <f>SUM(BH5:BH23)</f>
        <v>210</v>
      </c>
      <c r="BI24" s="207">
        <f>SUM(BI5:BI23)</f>
        <v>154</v>
      </c>
      <c r="BJ24" s="220">
        <f>SUM(BJ5:BJ23)</f>
        <v>698</v>
      </c>
      <c r="BK24" s="257">
        <f t="shared" si="22"/>
        <v>-3</v>
      </c>
      <c r="BL24" s="257">
        <f t="shared" si="23"/>
        <v>-75</v>
      </c>
      <c r="BM24" s="195"/>
    </row>
    <row r="25" spans="1:65" ht="13.8" thickTop="1">
      <c r="A25" s="388" t="s">
        <v>167</v>
      </c>
      <c r="B25" s="389"/>
      <c r="C25" s="392"/>
      <c r="D25" s="389" t="s">
        <v>200</v>
      </c>
      <c r="E25" s="389"/>
      <c r="F25" s="389"/>
      <c r="G25" s="687">
        <v>40072</v>
      </c>
      <c r="H25" s="688"/>
      <c r="I25" s="688"/>
      <c r="J25" s="689"/>
      <c r="K25" s="574"/>
      <c r="L25" s="687">
        <v>40101</v>
      </c>
      <c r="M25" s="688"/>
      <c r="N25" s="688"/>
      <c r="O25" s="688"/>
      <c r="P25" s="689"/>
      <c r="Q25" s="687">
        <v>40129</v>
      </c>
      <c r="R25" s="688"/>
      <c r="S25" s="688"/>
      <c r="T25" s="688"/>
      <c r="U25" s="688"/>
      <c r="V25" s="689"/>
      <c r="W25" s="687" t="s">
        <v>201</v>
      </c>
      <c r="X25" s="688"/>
      <c r="Y25" s="688"/>
      <c r="Z25" s="688"/>
      <c r="AA25" s="688"/>
      <c r="AB25" s="689"/>
      <c r="AC25" s="687" t="s">
        <v>203</v>
      </c>
      <c r="AD25" s="688"/>
      <c r="AE25" s="688"/>
      <c r="AF25" s="688"/>
      <c r="AG25" s="688"/>
      <c r="AH25" s="689"/>
      <c r="AI25" s="687" t="s">
        <v>204</v>
      </c>
      <c r="AJ25" s="688"/>
      <c r="AK25" s="688"/>
      <c r="AL25" s="688"/>
      <c r="AM25" s="688"/>
      <c r="AN25" s="689"/>
      <c r="AO25" s="675" t="s">
        <v>205</v>
      </c>
      <c r="AP25" s="676"/>
      <c r="AQ25" s="676"/>
      <c r="AR25" s="676"/>
      <c r="AS25" s="676"/>
      <c r="AT25" s="677"/>
      <c r="AU25" s="675" t="s">
        <v>207</v>
      </c>
      <c r="AV25" s="676"/>
      <c r="AW25" s="676"/>
      <c r="AX25" s="676"/>
      <c r="AY25" s="676"/>
      <c r="AZ25" s="677"/>
      <c r="BA25" s="675" t="s">
        <v>206</v>
      </c>
      <c r="BB25" s="676"/>
      <c r="BC25" s="676"/>
      <c r="BD25" s="676"/>
      <c r="BE25" s="676"/>
      <c r="BF25" s="677"/>
      <c r="BG25" s="675" t="s">
        <v>208</v>
      </c>
      <c r="BH25" s="676"/>
      <c r="BI25" s="676"/>
      <c r="BJ25" s="676"/>
      <c r="BK25" s="676"/>
      <c r="BL25" s="677"/>
      <c r="BM25" s="195"/>
    </row>
    <row r="26" spans="1:65" ht="12.75" customHeight="1">
      <c r="A26" s="685" t="s">
        <v>74</v>
      </c>
      <c r="B26" s="399"/>
      <c r="C26" s="690" t="s">
        <v>76</v>
      </c>
      <c r="D26" s="691"/>
      <c r="E26" s="692"/>
      <c r="F26" s="390"/>
      <c r="G26" s="672" t="s">
        <v>76</v>
      </c>
      <c r="H26" s="673"/>
      <c r="I26" s="674"/>
      <c r="J26" s="670" t="s">
        <v>13</v>
      </c>
      <c r="K26" s="670" t="s">
        <v>120</v>
      </c>
      <c r="L26" s="672" t="s">
        <v>76</v>
      </c>
      <c r="M26" s="673"/>
      <c r="N26" s="674"/>
      <c r="O26" s="670" t="s">
        <v>13</v>
      </c>
      <c r="P26" s="670" t="s">
        <v>120</v>
      </c>
      <c r="Q26" s="672" t="s">
        <v>76</v>
      </c>
      <c r="R26" s="673"/>
      <c r="S26" s="674"/>
      <c r="T26" s="670" t="s">
        <v>13</v>
      </c>
      <c r="U26" s="670" t="s">
        <v>120</v>
      </c>
      <c r="V26" s="670" t="s">
        <v>121</v>
      </c>
      <c r="W26" s="672" t="s">
        <v>76</v>
      </c>
      <c r="X26" s="673"/>
      <c r="Y26" s="674"/>
      <c r="Z26" s="670" t="s">
        <v>13</v>
      </c>
      <c r="AA26" s="670" t="s">
        <v>120</v>
      </c>
      <c r="AB26" s="670" t="s">
        <v>121</v>
      </c>
      <c r="AC26" s="672" t="s">
        <v>76</v>
      </c>
      <c r="AD26" s="673"/>
      <c r="AE26" s="674"/>
      <c r="AF26" s="670" t="s">
        <v>13</v>
      </c>
      <c r="AG26" s="670" t="s">
        <v>120</v>
      </c>
      <c r="AH26" s="670" t="s">
        <v>121</v>
      </c>
      <c r="AI26" s="672" t="s">
        <v>76</v>
      </c>
      <c r="AJ26" s="673"/>
      <c r="AK26" s="674"/>
      <c r="AL26" s="670" t="s">
        <v>13</v>
      </c>
      <c r="AM26" s="670" t="s">
        <v>120</v>
      </c>
      <c r="AN26" s="670" t="s">
        <v>121</v>
      </c>
      <c r="AO26" s="672" t="s">
        <v>76</v>
      </c>
      <c r="AP26" s="673"/>
      <c r="AQ26" s="674"/>
      <c r="AR26" s="670" t="s">
        <v>13</v>
      </c>
      <c r="AS26" s="670" t="s">
        <v>120</v>
      </c>
      <c r="AT26" s="670" t="s">
        <v>121</v>
      </c>
      <c r="AU26" s="672" t="s">
        <v>76</v>
      </c>
      <c r="AV26" s="673"/>
      <c r="AW26" s="674"/>
      <c r="AX26" s="670" t="s">
        <v>13</v>
      </c>
      <c r="AY26" s="670" t="s">
        <v>120</v>
      </c>
      <c r="AZ26" s="670" t="s">
        <v>121</v>
      </c>
      <c r="BA26" s="672" t="s">
        <v>76</v>
      </c>
      <c r="BB26" s="673"/>
      <c r="BC26" s="674"/>
      <c r="BD26" s="670" t="s">
        <v>13</v>
      </c>
      <c r="BE26" s="670" t="s">
        <v>120</v>
      </c>
      <c r="BF26" s="670" t="s">
        <v>121</v>
      </c>
      <c r="BG26" s="672" t="s">
        <v>76</v>
      </c>
      <c r="BH26" s="673"/>
      <c r="BI26" s="674"/>
      <c r="BJ26" s="670" t="s">
        <v>13</v>
      </c>
      <c r="BK26" s="670" t="s">
        <v>120</v>
      </c>
      <c r="BL26" s="670" t="s">
        <v>121</v>
      </c>
      <c r="BM26" s="195"/>
    </row>
    <row r="27" spans="1:65">
      <c r="A27" s="686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671" t="s">
        <v>13</v>
      </c>
      <c r="K27" s="671"/>
      <c r="L27" s="177" t="s">
        <v>71</v>
      </c>
      <c r="M27" s="177" t="s">
        <v>72</v>
      </c>
      <c r="N27" s="177" t="s">
        <v>73</v>
      </c>
      <c r="O27" s="671" t="s">
        <v>13</v>
      </c>
      <c r="P27" s="671"/>
      <c r="Q27" s="177" t="s">
        <v>71</v>
      </c>
      <c r="R27" s="177" t="s">
        <v>72</v>
      </c>
      <c r="S27" s="177" t="s">
        <v>73</v>
      </c>
      <c r="T27" s="671" t="s">
        <v>13</v>
      </c>
      <c r="U27" s="671"/>
      <c r="V27" s="671"/>
      <c r="W27" s="177" t="s">
        <v>71</v>
      </c>
      <c r="X27" s="177" t="s">
        <v>72</v>
      </c>
      <c r="Y27" s="177" t="s">
        <v>73</v>
      </c>
      <c r="Z27" s="671" t="s">
        <v>13</v>
      </c>
      <c r="AA27" s="671"/>
      <c r="AB27" s="671"/>
      <c r="AC27" s="177" t="s">
        <v>71</v>
      </c>
      <c r="AD27" s="177" t="s">
        <v>72</v>
      </c>
      <c r="AE27" s="177" t="s">
        <v>73</v>
      </c>
      <c r="AF27" s="671" t="s">
        <v>13</v>
      </c>
      <c r="AG27" s="671"/>
      <c r="AH27" s="671"/>
      <c r="AI27" s="177" t="s">
        <v>71</v>
      </c>
      <c r="AJ27" s="177" t="s">
        <v>72</v>
      </c>
      <c r="AK27" s="177" t="s">
        <v>73</v>
      </c>
      <c r="AL27" s="671" t="s">
        <v>13</v>
      </c>
      <c r="AM27" s="671"/>
      <c r="AN27" s="671"/>
      <c r="AO27" s="177" t="s">
        <v>71</v>
      </c>
      <c r="AP27" s="177" t="s">
        <v>72</v>
      </c>
      <c r="AQ27" s="177" t="s">
        <v>73</v>
      </c>
      <c r="AR27" s="671" t="s">
        <v>13</v>
      </c>
      <c r="AS27" s="671"/>
      <c r="AT27" s="671"/>
      <c r="AU27" s="177" t="s">
        <v>71</v>
      </c>
      <c r="AV27" s="177" t="s">
        <v>72</v>
      </c>
      <c r="AW27" s="177" t="s">
        <v>73</v>
      </c>
      <c r="AX27" s="671" t="s">
        <v>13</v>
      </c>
      <c r="AY27" s="671"/>
      <c r="AZ27" s="671"/>
      <c r="BA27" s="177" t="s">
        <v>71</v>
      </c>
      <c r="BB27" s="177" t="s">
        <v>72</v>
      </c>
      <c r="BC27" s="177" t="s">
        <v>73</v>
      </c>
      <c r="BD27" s="671" t="s">
        <v>13</v>
      </c>
      <c r="BE27" s="671"/>
      <c r="BF27" s="671"/>
      <c r="BG27" s="177" t="s">
        <v>71</v>
      </c>
      <c r="BH27" s="177" t="s">
        <v>72</v>
      </c>
      <c r="BI27" s="177" t="s">
        <v>73</v>
      </c>
      <c r="BJ27" s="671" t="s">
        <v>13</v>
      </c>
      <c r="BK27" s="671"/>
      <c r="BL27" s="671"/>
      <c r="BM27" s="202"/>
    </row>
    <row r="28" spans="1:65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74">
        <f>J28-E28</f>
        <v>25</v>
      </c>
      <c r="L28" s="382">
        <v>17</v>
      </c>
      <c r="M28" s="382">
        <v>9</v>
      </c>
      <c r="N28" s="382">
        <v>4</v>
      </c>
      <c r="O28" s="363">
        <v>30</v>
      </c>
      <c r="P28" s="374">
        <f>O28-J28</f>
        <v>1</v>
      </c>
      <c r="Q28" s="382">
        <v>17</v>
      </c>
      <c r="R28" s="382">
        <v>9</v>
      </c>
      <c r="S28" s="382">
        <v>4</v>
      </c>
      <c r="T28" s="378">
        <f t="shared" ref="T28:T38" si="26">SUM(Q28:S28)</f>
        <v>30</v>
      </c>
      <c r="U28" s="374">
        <f t="shared" ref="U28:U39" si="27">T28-O28</f>
        <v>0</v>
      </c>
      <c r="V28" s="367">
        <f t="shared" ref="V28:V39" si="28">T28-$F28</f>
        <v>1</v>
      </c>
      <c r="W28" s="382">
        <v>16</v>
      </c>
      <c r="X28" s="382">
        <v>9</v>
      </c>
      <c r="Y28" s="382">
        <v>4</v>
      </c>
      <c r="Z28" s="378">
        <f t="shared" ref="Z28:Z38" si="29">SUM(W28:Y28)</f>
        <v>29</v>
      </c>
      <c r="AA28" s="374">
        <f t="shared" ref="AA28:AA39" si="30">Z28-T28</f>
        <v>-1</v>
      </c>
      <c r="AB28" s="367">
        <f t="shared" ref="AB28:AB39" si="31">Z28-$F28</f>
        <v>0</v>
      </c>
      <c r="AC28" s="382">
        <v>15</v>
      </c>
      <c r="AD28" s="382">
        <v>9</v>
      </c>
      <c r="AE28" s="382">
        <v>4</v>
      </c>
      <c r="AF28" s="378">
        <f t="shared" ref="AF28:AF38" si="32">SUM(AC28:AE28)</f>
        <v>28</v>
      </c>
      <c r="AG28" s="374">
        <f t="shared" ref="AG28:AG39" si="33">AF28-Z28</f>
        <v>-1</v>
      </c>
      <c r="AH28" s="367">
        <f t="shared" ref="AH28:AH39" si="34">AF28-$F28</f>
        <v>-1</v>
      </c>
      <c r="AI28" s="382">
        <v>14</v>
      </c>
      <c r="AJ28" s="382">
        <v>9</v>
      </c>
      <c r="AK28" s="382">
        <v>4</v>
      </c>
      <c r="AL28" s="378">
        <f t="shared" ref="AL28:AL38" si="35">SUM(AI28:AK28)</f>
        <v>27</v>
      </c>
      <c r="AM28" s="374">
        <f t="shared" ref="AM28:AM39" si="36">AL28-AF28</f>
        <v>-1</v>
      </c>
      <c r="AN28" s="367">
        <f t="shared" ref="AN28:AN39" si="37">AL28-$F28</f>
        <v>-2</v>
      </c>
      <c r="AO28" s="382">
        <v>14</v>
      </c>
      <c r="AP28" s="382">
        <v>9</v>
      </c>
      <c r="AQ28" s="382">
        <v>4</v>
      </c>
      <c r="AR28" s="378">
        <f t="shared" ref="AR28:AR38" si="38">SUM(AO28:AQ28)</f>
        <v>27</v>
      </c>
      <c r="AS28" s="374">
        <f t="shared" ref="AS28:AS39" si="39">AR28-AL28</f>
        <v>0</v>
      </c>
      <c r="AT28" s="367">
        <f t="shared" ref="AT28:AT39" si="40">AR28-$F28</f>
        <v>-2</v>
      </c>
      <c r="AU28" s="382">
        <v>14</v>
      </c>
      <c r="AV28" s="382">
        <v>9</v>
      </c>
      <c r="AW28" s="382">
        <v>4</v>
      </c>
      <c r="AX28" s="378">
        <f t="shared" ref="AX28:AX38" si="41">SUM(AU28:AW28)</f>
        <v>27</v>
      </c>
      <c r="AY28" s="374">
        <f t="shared" ref="AY28:AY39" si="42">AX28-AR28</f>
        <v>0</v>
      </c>
      <c r="AZ28" s="367">
        <f t="shared" ref="AZ28:AZ39" si="43">AX28-$F28</f>
        <v>-2</v>
      </c>
      <c r="BA28" s="382">
        <v>14</v>
      </c>
      <c r="BB28" s="382">
        <v>9</v>
      </c>
      <c r="BC28" s="382">
        <v>4</v>
      </c>
      <c r="BD28" s="378">
        <f t="shared" ref="BD28:BD38" si="44">SUM(BA28:BC28)</f>
        <v>27</v>
      </c>
      <c r="BE28" s="374">
        <f t="shared" ref="BE28:BE39" si="45">BD28-AX28</f>
        <v>0</v>
      </c>
      <c r="BF28" s="367">
        <f t="shared" ref="BF28:BF39" si="46">BD28-$F28</f>
        <v>-2</v>
      </c>
      <c r="BG28" s="382">
        <v>14</v>
      </c>
      <c r="BH28" s="382">
        <v>8</v>
      </c>
      <c r="BI28" s="382">
        <v>4</v>
      </c>
      <c r="BJ28" s="378">
        <f t="shared" ref="BJ28:BJ38" si="47">SUM(BG28:BI28)</f>
        <v>26</v>
      </c>
      <c r="BK28" s="374">
        <f t="shared" ref="BK28:BK39" si="48">BJ28-BD28</f>
        <v>-1</v>
      </c>
      <c r="BL28" s="367">
        <f t="shared" ref="BL28:BL39" si="49">BJ28-$F28</f>
        <v>-3</v>
      </c>
      <c r="BM28" s="203"/>
    </row>
    <row r="29" spans="1:65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75">
        <f t="shared" ref="K29:K38" si="50">J29-E29</f>
        <v>74</v>
      </c>
      <c r="L29" s="383">
        <v>44</v>
      </c>
      <c r="M29" s="383">
        <v>31</v>
      </c>
      <c r="N29" s="383">
        <v>12</v>
      </c>
      <c r="O29" s="364">
        <v>87</v>
      </c>
      <c r="P29" s="375">
        <f t="shared" ref="P29:P38" si="51">O29-J29</f>
        <v>1</v>
      </c>
      <c r="Q29" s="383">
        <v>44</v>
      </c>
      <c r="R29" s="383">
        <v>30</v>
      </c>
      <c r="S29" s="383">
        <v>12</v>
      </c>
      <c r="T29" s="379">
        <f t="shared" si="26"/>
        <v>86</v>
      </c>
      <c r="U29" s="375">
        <f t="shared" si="27"/>
        <v>-1</v>
      </c>
      <c r="V29" s="367">
        <f t="shared" si="28"/>
        <v>0</v>
      </c>
      <c r="W29" s="383">
        <v>42</v>
      </c>
      <c r="X29" s="383">
        <v>30</v>
      </c>
      <c r="Y29" s="383">
        <v>12</v>
      </c>
      <c r="Z29" s="379">
        <f t="shared" si="29"/>
        <v>84</v>
      </c>
      <c r="AA29" s="375">
        <f t="shared" si="30"/>
        <v>-2</v>
      </c>
      <c r="AB29" s="367">
        <f t="shared" si="31"/>
        <v>-2</v>
      </c>
      <c r="AC29" s="383">
        <v>39</v>
      </c>
      <c r="AD29" s="383">
        <v>30</v>
      </c>
      <c r="AE29" s="383">
        <v>12</v>
      </c>
      <c r="AF29" s="379">
        <f t="shared" si="32"/>
        <v>81</v>
      </c>
      <c r="AG29" s="375">
        <f t="shared" si="33"/>
        <v>-3</v>
      </c>
      <c r="AH29" s="367">
        <f t="shared" si="34"/>
        <v>-5</v>
      </c>
      <c r="AI29" s="383">
        <v>39</v>
      </c>
      <c r="AJ29" s="383">
        <v>29</v>
      </c>
      <c r="AK29" s="383">
        <v>12</v>
      </c>
      <c r="AL29" s="379">
        <f t="shared" si="35"/>
        <v>80</v>
      </c>
      <c r="AM29" s="375">
        <f t="shared" si="36"/>
        <v>-1</v>
      </c>
      <c r="AN29" s="367">
        <f t="shared" si="37"/>
        <v>-6</v>
      </c>
      <c r="AO29" s="383">
        <v>38</v>
      </c>
      <c r="AP29" s="383">
        <v>29</v>
      </c>
      <c r="AQ29" s="383">
        <v>12</v>
      </c>
      <c r="AR29" s="379">
        <f t="shared" si="38"/>
        <v>79</v>
      </c>
      <c r="AS29" s="375">
        <f t="shared" si="39"/>
        <v>-1</v>
      </c>
      <c r="AT29" s="367">
        <f t="shared" si="40"/>
        <v>-7</v>
      </c>
      <c r="AU29" s="383">
        <v>38</v>
      </c>
      <c r="AV29" s="383">
        <v>28</v>
      </c>
      <c r="AW29" s="383">
        <v>12</v>
      </c>
      <c r="AX29" s="379">
        <f t="shared" si="41"/>
        <v>78</v>
      </c>
      <c r="AY29" s="375">
        <f t="shared" si="42"/>
        <v>-1</v>
      </c>
      <c r="AZ29" s="367">
        <f t="shared" si="43"/>
        <v>-8</v>
      </c>
      <c r="BA29" s="383">
        <v>39</v>
      </c>
      <c r="BB29" s="383">
        <v>27</v>
      </c>
      <c r="BC29" s="383">
        <v>12</v>
      </c>
      <c r="BD29" s="379">
        <f t="shared" si="44"/>
        <v>78</v>
      </c>
      <c r="BE29" s="375">
        <f t="shared" si="45"/>
        <v>0</v>
      </c>
      <c r="BF29" s="367">
        <f t="shared" si="46"/>
        <v>-8</v>
      </c>
      <c r="BG29" s="383">
        <v>39</v>
      </c>
      <c r="BH29" s="383">
        <v>27</v>
      </c>
      <c r="BI29" s="383">
        <v>12</v>
      </c>
      <c r="BJ29" s="379">
        <f t="shared" si="47"/>
        <v>78</v>
      </c>
      <c r="BK29" s="375">
        <f t="shared" si="48"/>
        <v>0</v>
      </c>
      <c r="BL29" s="367">
        <f t="shared" si="49"/>
        <v>-8</v>
      </c>
      <c r="BM29" s="203"/>
    </row>
    <row r="30" spans="1:65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75">
        <f t="shared" si="50"/>
        <v>39</v>
      </c>
      <c r="L30" s="383">
        <v>20</v>
      </c>
      <c r="M30" s="383">
        <v>18</v>
      </c>
      <c r="N30" s="383">
        <v>17</v>
      </c>
      <c r="O30" s="364">
        <v>55</v>
      </c>
      <c r="P30" s="375">
        <f t="shared" si="51"/>
        <v>-1</v>
      </c>
      <c r="Q30" s="383">
        <v>20</v>
      </c>
      <c r="R30" s="383">
        <v>18</v>
      </c>
      <c r="S30" s="383">
        <v>17</v>
      </c>
      <c r="T30" s="379">
        <f t="shared" si="26"/>
        <v>55</v>
      </c>
      <c r="U30" s="375">
        <f t="shared" si="27"/>
        <v>0</v>
      </c>
      <c r="V30" s="367">
        <f t="shared" si="28"/>
        <v>-1</v>
      </c>
      <c r="W30" s="383">
        <v>20</v>
      </c>
      <c r="X30" s="383">
        <v>18</v>
      </c>
      <c r="Y30" s="383">
        <v>17</v>
      </c>
      <c r="Z30" s="379">
        <f t="shared" si="29"/>
        <v>55</v>
      </c>
      <c r="AA30" s="375">
        <f t="shared" si="30"/>
        <v>0</v>
      </c>
      <c r="AB30" s="367">
        <f t="shared" si="31"/>
        <v>-1</v>
      </c>
      <c r="AC30" s="383">
        <v>18</v>
      </c>
      <c r="AD30" s="383">
        <v>21</v>
      </c>
      <c r="AE30" s="383">
        <v>17</v>
      </c>
      <c r="AF30" s="379">
        <f t="shared" si="32"/>
        <v>56</v>
      </c>
      <c r="AG30" s="375">
        <f t="shared" si="33"/>
        <v>1</v>
      </c>
      <c r="AH30" s="367">
        <f t="shared" si="34"/>
        <v>0</v>
      </c>
      <c r="AI30" s="383">
        <v>18</v>
      </c>
      <c r="AJ30" s="383">
        <v>19</v>
      </c>
      <c r="AK30" s="383">
        <v>17</v>
      </c>
      <c r="AL30" s="379">
        <f t="shared" si="35"/>
        <v>54</v>
      </c>
      <c r="AM30" s="375">
        <f t="shared" si="36"/>
        <v>-2</v>
      </c>
      <c r="AN30" s="367">
        <f t="shared" si="37"/>
        <v>-2</v>
      </c>
      <c r="AO30" s="383">
        <v>19</v>
      </c>
      <c r="AP30" s="383">
        <v>18</v>
      </c>
      <c r="AQ30" s="383">
        <v>17</v>
      </c>
      <c r="AR30" s="379">
        <f t="shared" si="38"/>
        <v>54</v>
      </c>
      <c r="AS30" s="375">
        <f t="shared" si="39"/>
        <v>0</v>
      </c>
      <c r="AT30" s="367">
        <f t="shared" si="40"/>
        <v>-2</v>
      </c>
      <c r="AU30" s="383">
        <v>19</v>
      </c>
      <c r="AV30" s="383">
        <v>15</v>
      </c>
      <c r="AW30" s="383">
        <v>16</v>
      </c>
      <c r="AX30" s="379">
        <f t="shared" si="41"/>
        <v>50</v>
      </c>
      <c r="AY30" s="375">
        <f t="shared" si="42"/>
        <v>-4</v>
      </c>
      <c r="AZ30" s="367">
        <f t="shared" si="43"/>
        <v>-6</v>
      </c>
      <c r="BA30" s="383">
        <v>19</v>
      </c>
      <c r="BB30" s="383">
        <v>15</v>
      </c>
      <c r="BC30" s="383">
        <v>16</v>
      </c>
      <c r="BD30" s="379">
        <f t="shared" si="44"/>
        <v>50</v>
      </c>
      <c r="BE30" s="375">
        <f t="shared" si="45"/>
        <v>0</v>
      </c>
      <c r="BF30" s="367">
        <f t="shared" si="46"/>
        <v>-6</v>
      </c>
      <c r="BG30" s="383">
        <v>19</v>
      </c>
      <c r="BH30" s="383">
        <v>15</v>
      </c>
      <c r="BI30" s="383">
        <v>16</v>
      </c>
      <c r="BJ30" s="379">
        <f t="shared" si="47"/>
        <v>50</v>
      </c>
      <c r="BK30" s="375">
        <f t="shared" si="48"/>
        <v>0</v>
      </c>
      <c r="BL30" s="367">
        <f t="shared" si="49"/>
        <v>-6</v>
      </c>
      <c r="BM30" s="203"/>
    </row>
    <row r="31" spans="1:65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75">
        <f t="shared" si="50"/>
        <v>54</v>
      </c>
      <c r="L31" s="383">
        <v>27</v>
      </c>
      <c r="M31" s="383">
        <v>24</v>
      </c>
      <c r="N31" s="383">
        <v>18</v>
      </c>
      <c r="O31" s="364">
        <v>69</v>
      </c>
      <c r="P31" s="375">
        <f t="shared" si="51"/>
        <v>-3</v>
      </c>
      <c r="Q31" s="383">
        <v>25</v>
      </c>
      <c r="R31" s="383">
        <v>24</v>
      </c>
      <c r="S31" s="383">
        <v>18</v>
      </c>
      <c r="T31" s="379">
        <f t="shared" si="26"/>
        <v>67</v>
      </c>
      <c r="U31" s="375">
        <f t="shared" si="27"/>
        <v>-2</v>
      </c>
      <c r="V31" s="367">
        <f t="shared" si="28"/>
        <v>-5</v>
      </c>
      <c r="W31" s="383">
        <v>26</v>
      </c>
      <c r="X31" s="383">
        <v>23</v>
      </c>
      <c r="Y31" s="383">
        <v>18</v>
      </c>
      <c r="Z31" s="379">
        <f t="shared" si="29"/>
        <v>67</v>
      </c>
      <c r="AA31" s="375">
        <f t="shared" si="30"/>
        <v>0</v>
      </c>
      <c r="AB31" s="367">
        <f t="shared" si="31"/>
        <v>-5</v>
      </c>
      <c r="AC31" s="383">
        <v>22</v>
      </c>
      <c r="AD31" s="383">
        <v>27</v>
      </c>
      <c r="AE31" s="383">
        <v>19</v>
      </c>
      <c r="AF31" s="379">
        <f t="shared" si="32"/>
        <v>68</v>
      </c>
      <c r="AG31" s="375">
        <f t="shared" si="33"/>
        <v>1</v>
      </c>
      <c r="AH31" s="367">
        <f t="shared" si="34"/>
        <v>-4</v>
      </c>
      <c r="AI31" s="383">
        <v>23</v>
      </c>
      <c r="AJ31" s="383">
        <v>27</v>
      </c>
      <c r="AK31" s="383">
        <v>19</v>
      </c>
      <c r="AL31" s="379">
        <f t="shared" si="35"/>
        <v>69</v>
      </c>
      <c r="AM31" s="375">
        <f t="shared" si="36"/>
        <v>1</v>
      </c>
      <c r="AN31" s="367">
        <f t="shared" si="37"/>
        <v>-3</v>
      </c>
      <c r="AO31" s="383">
        <v>24</v>
      </c>
      <c r="AP31" s="383">
        <v>26</v>
      </c>
      <c r="AQ31" s="383">
        <v>19</v>
      </c>
      <c r="AR31" s="379">
        <f t="shared" si="38"/>
        <v>69</v>
      </c>
      <c r="AS31" s="375">
        <f t="shared" si="39"/>
        <v>0</v>
      </c>
      <c r="AT31" s="367">
        <f t="shared" si="40"/>
        <v>-3</v>
      </c>
      <c r="AU31" s="383">
        <v>25</v>
      </c>
      <c r="AV31" s="383">
        <v>25</v>
      </c>
      <c r="AW31" s="383">
        <v>19</v>
      </c>
      <c r="AX31" s="379">
        <f t="shared" si="41"/>
        <v>69</v>
      </c>
      <c r="AY31" s="375">
        <f t="shared" si="42"/>
        <v>0</v>
      </c>
      <c r="AZ31" s="367">
        <f t="shared" si="43"/>
        <v>-3</v>
      </c>
      <c r="BA31" s="383">
        <v>25</v>
      </c>
      <c r="BB31" s="383">
        <v>25</v>
      </c>
      <c r="BC31" s="383">
        <v>19</v>
      </c>
      <c r="BD31" s="379">
        <f t="shared" si="44"/>
        <v>69</v>
      </c>
      <c r="BE31" s="375">
        <f t="shared" si="45"/>
        <v>0</v>
      </c>
      <c r="BF31" s="367">
        <f t="shared" si="46"/>
        <v>-3</v>
      </c>
      <c r="BG31" s="383">
        <v>25</v>
      </c>
      <c r="BH31" s="383">
        <v>25</v>
      </c>
      <c r="BI31" s="383">
        <v>19</v>
      </c>
      <c r="BJ31" s="379">
        <f t="shared" si="47"/>
        <v>69</v>
      </c>
      <c r="BK31" s="375">
        <f t="shared" si="48"/>
        <v>0</v>
      </c>
      <c r="BL31" s="367">
        <f t="shared" si="49"/>
        <v>-3</v>
      </c>
      <c r="BM31" s="203"/>
    </row>
    <row r="32" spans="1:65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76">
        <f t="shared" si="50"/>
        <v>42</v>
      </c>
      <c r="L32" s="383">
        <v>22</v>
      </c>
      <c r="M32" s="383">
        <v>18</v>
      </c>
      <c r="N32" s="383">
        <v>17</v>
      </c>
      <c r="O32" s="364">
        <v>57</v>
      </c>
      <c r="P32" s="376">
        <f t="shared" si="51"/>
        <v>-1</v>
      </c>
      <c r="Q32" s="383">
        <v>22</v>
      </c>
      <c r="R32" s="383">
        <v>18</v>
      </c>
      <c r="S32" s="383">
        <v>17</v>
      </c>
      <c r="T32" s="379">
        <f t="shared" si="26"/>
        <v>57</v>
      </c>
      <c r="U32" s="376">
        <f t="shared" si="27"/>
        <v>0</v>
      </c>
      <c r="V32" s="368">
        <f t="shared" si="28"/>
        <v>-2</v>
      </c>
      <c r="W32" s="383">
        <v>22</v>
      </c>
      <c r="X32" s="383">
        <v>18</v>
      </c>
      <c r="Y32" s="383">
        <v>17</v>
      </c>
      <c r="Z32" s="379">
        <f t="shared" si="29"/>
        <v>57</v>
      </c>
      <c r="AA32" s="376">
        <f t="shared" si="30"/>
        <v>0</v>
      </c>
      <c r="AB32" s="368">
        <f t="shared" si="31"/>
        <v>-2</v>
      </c>
      <c r="AC32" s="383">
        <v>22</v>
      </c>
      <c r="AD32" s="383">
        <v>16</v>
      </c>
      <c r="AE32" s="383">
        <v>17</v>
      </c>
      <c r="AF32" s="379">
        <f t="shared" si="32"/>
        <v>55</v>
      </c>
      <c r="AG32" s="376">
        <f t="shared" si="33"/>
        <v>-2</v>
      </c>
      <c r="AH32" s="368">
        <f t="shared" si="34"/>
        <v>-4</v>
      </c>
      <c r="AI32" s="383">
        <v>23</v>
      </c>
      <c r="AJ32" s="383">
        <v>17</v>
      </c>
      <c r="AK32" s="383">
        <v>17</v>
      </c>
      <c r="AL32" s="379">
        <f t="shared" si="35"/>
        <v>57</v>
      </c>
      <c r="AM32" s="376">
        <f t="shared" si="36"/>
        <v>2</v>
      </c>
      <c r="AN32" s="368">
        <f t="shared" si="37"/>
        <v>-2</v>
      </c>
      <c r="AO32" s="383">
        <v>23</v>
      </c>
      <c r="AP32" s="383">
        <v>16</v>
      </c>
      <c r="AQ32" s="383">
        <v>16</v>
      </c>
      <c r="AR32" s="379">
        <f t="shared" si="38"/>
        <v>55</v>
      </c>
      <c r="AS32" s="376">
        <f t="shared" si="39"/>
        <v>-2</v>
      </c>
      <c r="AT32" s="368">
        <f t="shared" si="40"/>
        <v>-4</v>
      </c>
      <c r="AU32" s="383">
        <v>24</v>
      </c>
      <c r="AV32" s="383">
        <v>16</v>
      </c>
      <c r="AW32" s="383">
        <v>16</v>
      </c>
      <c r="AX32" s="379">
        <f t="shared" si="41"/>
        <v>56</v>
      </c>
      <c r="AY32" s="376">
        <f t="shared" si="42"/>
        <v>1</v>
      </c>
      <c r="AZ32" s="368">
        <f t="shared" si="43"/>
        <v>-3</v>
      </c>
      <c r="BA32" s="383">
        <v>22</v>
      </c>
      <c r="BB32" s="383">
        <v>16</v>
      </c>
      <c r="BC32" s="383">
        <v>16</v>
      </c>
      <c r="BD32" s="379">
        <f t="shared" si="44"/>
        <v>54</v>
      </c>
      <c r="BE32" s="376">
        <f t="shared" si="45"/>
        <v>-2</v>
      </c>
      <c r="BF32" s="368">
        <f t="shared" si="46"/>
        <v>-5</v>
      </c>
      <c r="BG32" s="383">
        <v>22</v>
      </c>
      <c r="BH32" s="383">
        <v>16</v>
      </c>
      <c r="BI32" s="383">
        <v>16</v>
      </c>
      <c r="BJ32" s="379">
        <f t="shared" si="47"/>
        <v>54</v>
      </c>
      <c r="BK32" s="376">
        <f t="shared" si="48"/>
        <v>0</v>
      </c>
      <c r="BL32" s="368">
        <f t="shared" si="49"/>
        <v>-5</v>
      </c>
      <c r="BM32" s="203"/>
    </row>
    <row r="33" spans="1:65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75">
        <f t="shared" si="50"/>
        <v>22</v>
      </c>
      <c r="L33" s="386">
        <v>12</v>
      </c>
      <c r="M33" s="382">
        <v>8</v>
      </c>
      <c r="N33" s="387">
        <v>3</v>
      </c>
      <c r="O33" s="369">
        <v>23</v>
      </c>
      <c r="P33" s="375">
        <f t="shared" si="51"/>
        <v>-2</v>
      </c>
      <c r="Q33" s="386">
        <v>11</v>
      </c>
      <c r="R33" s="382">
        <v>7</v>
      </c>
      <c r="S33" s="387">
        <v>3</v>
      </c>
      <c r="T33" s="369">
        <f t="shared" si="26"/>
        <v>21</v>
      </c>
      <c r="U33" s="375">
        <f t="shared" si="27"/>
        <v>-2</v>
      </c>
      <c r="V33" s="377">
        <f t="shared" si="28"/>
        <v>-7</v>
      </c>
      <c r="W33" s="386">
        <v>11</v>
      </c>
      <c r="X33" s="382">
        <v>7</v>
      </c>
      <c r="Y33" s="387">
        <v>3</v>
      </c>
      <c r="Z33" s="369">
        <f t="shared" si="29"/>
        <v>21</v>
      </c>
      <c r="AA33" s="375">
        <f t="shared" si="30"/>
        <v>0</v>
      </c>
      <c r="AB33" s="377">
        <f t="shared" si="31"/>
        <v>-7</v>
      </c>
      <c r="AC33" s="386">
        <v>11</v>
      </c>
      <c r="AD33" s="382">
        <v>7</v>
      </c>
      <c r="AE33" s="387">
        <v>3</v>
      </c>
      <c r="AF33" s="369">
        <f t="shared" si="32"/>
        <v>21</v>
      </c>
      <c r="AG33" s="375">
        <f t="shared" si="33"/>
        <v>0</v>
      </c>
      <c r="AH33" s="377">
        <f t="shared" si="34"/>
        <v>-7</v>
      </c>
      <c r="AI33" s="386">
        <v>11</v>
      </c>
      <c r="AJ33" s="382">
        <v>7</v>
      </c>
      <c r="AK33" s="387">
        <v>3</v>
      </c>
      <c r="AL33" s="369">
        <f t="shared" si="35"/>
        <v>21</v>
      </c>
      <c r="AM33" s="375">
        <f t="shared" si="36"/>
        <v>0</v>
      </c>
      <c r="AN33" s="377">
        <f t="shared" si="37"/>
        <v>-7</v>
      </c>
      <c r="AO33" s="386">
        <v>11</v>
      </c>
      <c r="AP33" s="382">
        <v>7</v>
      </c>
      <c r="AQ33" s="387">
        <v>3</v>
      </c>
      <c r="AR33" s="369">
        <f t="shared" si="38"/>
        <v>21</v>
      </c>
      <c r="AS33" s="375">
        <f t="shared" si="39"/>
        <v>0</v>
      </c>
      <c r="AT33" s="377">
        <f t="shared" si="40"/>
        <v>-7</v>
      </c>
      <c r="AU33" s="386">
        <v>11</v>
      </c>
      <c r="AV33" s="382">
        <v>7</v>
      </c>
      <c r="AW33" s="387">
        <v>3</v>
      </c>
      <c r="AX33" s="369">
        <f t="shared" si="41"/>
        <v>21</v>
      </c>
      <c r="AY33" s="375">
        <f t="shared" si="42"/>
        <v>0</v>
      </c>
      <c r="AZ33" s="377">
        <f t="shared" si="43"/>
        <v>-7</v>
      </c>
      <c r="BA33" s="386">
        <v>11</v>
      </c>
      <c r="BB33" s="382">
        <v>6</v>
      </c>
      <c r="BC33" s="387">
        <v>3</v>
      </c>
      <c r="BD33" s="369">
        <f t="shared" si="44"/>
        <v>20</v>
      </c>
      <c r="BE33" s="375">
        <f t="shared" si="45"/>
        <v>-1</v>
      </c>
      <c r="BF33" s="377">
        <f t="shared" si="46"/>
        <v>-8</v>
      </c>
      <c r="BG33" s="386">
        <v>11</v>
      </c>
      <c r="BH33" s="382">
        <v>6</v>
      </c>
      <c r="BI33" s="387">
        <v>3</v>
      </c>
      <c r="BJ33" s="369">
        <f t="shared" si="47"/>
        <v>20</v>
      </c>
      <c r="BK33" s="375">
        <f t="shared" si="48"/>
        <v>0</v>
      </c>
      <c r="BL33" s="377">
        <f t="shared" si="49"/>
        <v>-8</v>
      </c>
      <c r="BM33" s="203"/>
    </row>
    <row r="34" spans="1:65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74">
        <f t="shared" si="50"/>
        <v>136</v>
      </c>
      <c r="L34" s="382">
        <v>87</v>
      </c>
      <c r="M34" s="382">
        <v>51</v>
      </c>
      <c r="N34" s="382">
        <v>53</v>
      </c>
      <c r="O34" s="364">
        <v>191</v>
      </c>
      <c r="P34" s="374">
        <f t="shared" si="51"/>
        <v>0</v>
      </c>
      <c r="Q34" s="382">
        <v>87</v>
      </c>
      <c r="R34" s="382">
        <v>50</v>
      </c>
      <c r="S34" s="382">
        <v>53</v>
      </c>
      <c r="T34" s="379">
        <f t="shared" si="26"/>
        <v>190</v>
      </c>
      <c r="U34" s="374">
        <f t="shared" si="27"/>
        <v>-1</v>
      </c>
      <c r="V34" s="367">
        <f t="shared" si="28"/>
        <v>-2</v>
      </c>
      <c r="W34" s="382">
        <v>84</v>
      </c>
      <c r="X34" s="382">
        <v>49</v>
      </c>
      <c r="Y34" s="382">
        <v>52</v>
      </c>
      <c r="Z34" s="379">
        <f t="shared" si="29"/>
        <v>185</v>
      </c>
      <c r="AA34" s="374">
        <f t="shared" si="30"/>
        <v>-5</v>
      </c>
      <c r="AB34" s="367">
        <f t="shared" si="31"/>
        <v>-7</v>
      </c>
      <c r="AC34" s="382">
        <v>81</v>
      </c>
      <c r="AD34" s="382">
        <v>48</v>
      </c>
      <c r="AE34" s="382">
        <v>47</v>
      </c>
      <c r="AF34" s="379">
        <f t="shared" si="32"/>
        <v>176</v>
      </c>
      <c r="AG34" s="374">
        <f t="shared" si="33"/>
        <v>-9</v>
      </c>
      <c r="AH34" s="367">
        <f t="shared" si="34"/>
        <v>-16</v>
      </c>
      <c r="AI34" s="382">
        <v>81</v>
      </c>
      <c r="AJ34" s="382">
        <v>48</v>
      </c>
      <c r="AK34" s="382">
        <v>47</v>
      </c>
      <c r="AL34" s="379">
        <f t="shared" si="35"/>
        <v>176</v>
      </c>
      <c r="AM34" s="374">
        <f t="shared" si="36"/>
        <v>0</v>
      </c>
      <c r="AN34" s="367">
        <f t="shared" si="37"/>
        <v>-16</v>
      </c>
      <c r="AO34" s="382">
        <v>80</v>
      </c>
      <c r="AP34" s="382">
        <v>49</v>
      </c>
      <c r="AQ34" s="382">
        <v>47</v>
      </c>
      <c r="AR34" s="379">
        <f t="shared" si="38"/>
        <v>176</v>
      </c>
      <c r="AS34" s="374">
        <f t="shared" si="39"/>
        <v>0</v>
      </c>
      <c r="AT34" s="367">
        <f t="shared" si="40"/>
        <v>-16</v>
      </c>
      <c r="AU34" s="382">
        <v>80</v>
      </c>
      <c r="AV34" s="382">
        <v>49</v>
      </c>
      <c r="AW34" s="382">
        <v>46</v>
      </c>
      <c r="AX34" s="379">
        <f t="shared" si="41"/>
        <v>175</v>
      </c>
      <c r="AY34" s="374">
        <f t="shared" si="42"/>
        <v>-1</v>
      </c>
      <c r="AZ34" s="367">
        <f t="shared" si="43"/>
        <v>-17</v>
      </c>
      <c r="BA34" s="382">
        <v>80</v>
      </c>
      <c r="BB34" s="382">
        <v>49</v>
      </c>
      <c r="BC34" s="382">
        <v>45</v>
      </c>
      <c r="BD34" s="379">
        <f t="shared" si="44"/>
        <v>174</v>
      </c>
      <c r="BE34" s="374">
        <f t="shared" si="45"/>
        <v>-1</v>
      </c>
      <c r="BF34" s="367">
        <f t="shared" si="46"/>
        <v>-18</v>
      </c>
      <c r="BG34" s="382">
        <v>80</v>
      </c>
      <c r="BH34" s="382">
        <v>49</v>
      </c>
      <c r="BI34" s="382">
        <v>44</v>
      </c>
      <c r="BJ34" s="379">
        <f t="shared" si="47"/>
        <v>173</v>
      </c>
      <c r="BK34" s="374">
        <f t="shared" si="48"/>
        <v>-1</v>
      </c>
      <c r="BL34" s="367">
        <f t="shared" si="49"/>
        <v>-19</v>
      </c>
      <c r="BM34" s="203"/>
    </row>
    <row r="35" spans="1:65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75">
        <f t="shared" si="50"/>
        <v>60</v>
      </c>
      <c r="L35" s="383">
        <v>51</v>
      </c>
      <c r="M35" s="383">
        <v>14</v>
      </c>
      <c r="N35" s="383">
        <v>9</v>
      </c>
      <c r="O35" s="364">
        <v>74</v>
      </c>
      <c r="P35" s="375">
        <f t="shared" si="51"/>
        <v>4</v>
      </c>
      <c r="Q35" s="383">
        <v>50</v>
      </c>
      <c r="R35" s="383">
        <v>14</v>
      </c>
      <c r="S35" s="383">
        <v>9</v>
      </c>
      <c r="T35" s="379">
        <f t="shared" si="26"/>
        <v>73</v>
      </c>
      <c r="U35" s="375">
        <f t="shared" si="27"/>
        <v>-1</v>
      </c>
      <c r="V35" s="367">
        <f t="shared" si="28"/>
        <v>5</v>
      </c>
      <c r="W35" s="383">
        <v>50</v>
      </c>
      <c r="X35" s="383">
        <v>14</v>
      </c>
      <c r="Y35" s="383">
        <v>9</v>
      </c>
      <c r="Z35" s="379">
        <f t="shared" si="29"/>
        <v>73</v>
      </c>
      <c r="AA35" s="375">
        <f t="shared" si="30"/>
        <v>0</v>
      </c>
      <c r="AB35" s="367">
        <f t="shared" si="31"/>
        <v>5</v>
      </c>
      <c r="AC35" s="383">
        <v>48</v>
      </c>
      <c r="AD35" s="383">
        <v>16</v>
      </c>
      <c r="AE35" s="383">
        <v>9</v>
      </c>
      <c r="AF35" s="379">
        <f t="shared" si="32"/>
        <v>73</v>
      </c>
      <c r="AG35" s="375">
        <f t="shared" si="33"/>
        <v>0</v>
      </c>
      <c r="AH35" s="367">
        <f t="shared" si="34"/>
        <v>5</v>
      </c>
      <c r="AI35" s="383">
        <v>43</v>
      </c>
      <c r="AJ35" s="383">
        <v>16</v>
      </c>
      <c r="AK35" s="383">
        <v>7</v>
      </c>
      <c r="AL35" s="379">
        <f t="shared" si="35"/>
        <v>66</v>
      </c>
      <c r="AM35" s="375">
        <f t="shared" si="36"/>
        <v>-7</v>
      </c>
      <c r="AN35" s="367">
        <f t="shared" si="37"/>
        <v>-2</v>
      </c>
      <c r="AO35" s="383">
        <v>42</v>
      </c>
      <c r="AP35" s="383">
        <v>16</v>
      </c>
      <c r="AQ35" s="383">
        <v>7</v>
      </c>
      <c r="AR35" s="379">
        <f t="shared" si="38"/>
        <v>65</v>
      </c>
      <c r="AS35" s="375">
        <f t="shared" si="39"/>
        <v>-1</v>
      </c>
      <c r="AT35" s="367">
        <f t="shared" si="40"/>
        <v>-3</v>
      </c>
      <c r="AU35" s="383">
        <v>44</v>
      </c>
      <c r="AV35" s="383">
        <v>16</v>
      </c>
      <c r="AW35" s="383">
        <v>7</v>
      </c>
      <c r="AX35" s="379">
        <f t="shared" si="41"/>
        <v>67</v>
      </c>
      <c r="AY35" s="375">
        <f t="shared" si="42"/>
        <v>2</v>
      </c>
      <c r="AZ35" s="367">
        <f t="shared" si="43"/>
        <v>-1</v>
      </c>
      <c r="BA35" s="383">
        <v>44</v>
      </c>
      <c r="BB35" s="383">
        <v>16</v>
      </c>
      <c r="BC35" s="383">
        <v>7</v>
      </c>
      <c r="BD35" s="379">
        <f t="shared" si="44"/>
        <v>67</v>
      </c>
      <c r="BE35" s="375">
        <f t="shared" si="45"/>
        <v>0</v>
      </c>
      <c r="BF35" s="367">
        <f t="shared" si="46"/>
        <v>-1</v>
      </c>
      <c r="BG35" s="383">
        <v>44</v>
      </c>
      <c r="BH35" s="383">
        <v>15</v>
      </c>
      <c r="BI35" s="383">
        <v>7</v>
      </c>
      <c r="BJ35" s="379">
        <f t="shared" si="47"/>
        <v>66</v>
      </c>
      <c r="BK35" s="375">
        <f t="shared" si="48"/>
        <v>-1</v>
      </c>
      <c r="BL35" s="367">
        <f t="shared" si="49"/>
        <v>-2</v>
      </c>
      <c r="BM35" s="203"/>
    </row>
    <row r="36" spans="1:65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75">
        <f t="shared" si="50"/>
        <v>47</v>
      </c>
      <c r="L36" s="383">
        <v>36</v>
      </c>
      <c r="M36" s="383">
        <v>14</v>
      </c>
      <c r="N36" s="383">
        <v>11</v>
      </c>
      <c r="O36" s="364">
        <v>61</v>
      </c>
      <c r="P36" s="375">
        <f t="shared" si="51"/>
        <v>1</v>
      </c>
      <c r="Q36" s="383">
        <v>35</v>
      </c>
      <c r="R36" s="383">
        <v>14</v>
      </c>
      <c r="S36" s="383">
        <v>11</v>
      </c>
      <c r="T36" s="379">
        <f t="shared" si="26"/>
        <v>60</v>
      </c>
      <c r="U36" s="375">
        <f t="shared" si="27"/>
        <v>-1</v>
      </c>
      <c r="V36" s="367">
        <f t="shared" si="28"/>
        <v>-7</v>
      </c>
      <c r="W36" s="383">
        <v>34</v>
      </c>
      <c r="X36" s="383">
        <v>14</v>
      </c>
      <c r="Y36" s="383">
        <v>11</v>
      </c>
      <c r="Z36" s="379">
        <f t="shared" si="29"/>
        <v>59</v>
      </c>
      <c r="AA36" s="375">
        <f t="shared" si="30"/>
        <v>-1</v>
      </c>
      <c r="AB36" s="367">
        <f t="shared" si="31"/>
        <v>-8</v>
      </c>
      <c r="AC36" s="383">
        <v>34</v>
      </c>
      <c r="AD36" s="383">
        <v>13</v>
      </c>
      <c r="AE36" s="383">
        <v>14</v>
      </c>
      <c r="AF36" s="379">
        <f t="shared" si="32"/>
        <v>61</v>
      </c>
      <c r="AG36" s="375">
        <f t="shared" si="33"/>
        <v>2</v>
      </c>
      <c r="AH36" s="367">
        <f t="shared" si="34"/>
        <v>-6</v>
      </c>
      <c r="AI36" s="383">
        <v>33</v>
      </c>
      <c r="AJ36" s="383">
        <v>13</v>
      </c>
      <c r="AK36" s="383">
        <v>13</v>
      </c>
      <c r="AL36" s="379">
        <f t="shared" si="35"/>
        <v>59</v>
      </c>
      <c r="AM36" s="375">
        <f t="shared" si="36"/>
        <v>-2</v>
      </c>
      <c r="AN36" s="367">
        <f t="shared" si="37"/>
        <v>-8</v>
      </c>
      <c r="AO36" s="383">
        <v>34</v>
      </c>
      <c r="AP36" s="383">
        <v>13</v>
      </c>
      <c r="AQ36" s="383">
        <v>13</v>
      </c>
      <c r="AR36" s="379">
        <f t="shared" si="38"/>
        <v>60</v>
      </c>
      <c r="AS36" s="375">
        <f t="shared" si="39"/>
        <v>1</v>
      </c>
      <c r="AT36" s="367">
        <f t="shared" si="40"/>
        <v>-7</v>
      </c>
      <c r="AU36" s="383">
        <v>34</v>
      </c>
      <c r="AV36" s="383">
        <v>13</v>
      </c>
      <c r="AW36" s="383">
        <v>13</v>
      </c>
      <c r="AX36" s="379">
        <f t="shared" si="41"/>
        <v>60</v>
      </c>
      <c r="AY36" s="375">
        <f t="shared" si="42"/>
        <v>0</v>
      </c>
      <c r="AZ36" s="367">
        <f t="shared" si="43"/>
        <v>-7</v>
      </c>
      <c r="BA36" s="383">
        <v>34</v>
      </c>
      <c r="BB36" s="383">
        <v>13</v>
      </c>
      <c r="BC36" s="383">
        <v>13</v>
      </c>
      <c r="BD36" s="379">
        <f t="shared" si="44"/>
        <v>60</v>
      </c>
      <c r="BE36" s="375">
        <f t="shared" si="45"/>
        <v>0</v>
      </c>
      <c r="BF36" s="367">
        <f t="shared" si="46"/>
        <v>-7</v>
      </c>
      <c r="BG36" s="383">
        <v>34</v>
      </c>
      <c r="BH36" s="383">
        <v>13</v>
      </c>
      <c r="BI36" s="383">
        <v>13</v>
      </c>
      <c r="BJ36" s="379">
        <f t="shared" si="47"/>
        <v>60</v>
      </c>
      <c r="BK36" s="375">
        <f t="shared" si="48"/>
        <v>0</v>
      </c>
      <c r="BL36" s="367">
        <f t="shared" si="49"/>
        <v>-7</v>
      </c>
      <c r="BM36" s="203"/>
    </row>
    <row r="37" spans="1:65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75">
        <f t="shared" si="50"/>
        <v>30</v>
      </c>
      <c r="L37" s="383">
        <v>19</v>
      </c>
      <c r="M37" s="383">
        <v>13</v>
      </c>
      <c r="N37" s="383">
        <v>5</v>
      </c>
      <c r="O37" s="364">
        <v>37</v>
      </c>
      <c r="P37" s="375">
        <f t="shared" si="51"/>
        <v>0</v>
      </c>
      <c r="Q37" s="383">
        <v>19</v>
      </c>
      <c r="R37" s="383">
        <v>13</v>
      </c>
      <c r="S37" s="383">
        <v>5</v>
      </c>
      <c r="T37" s="379">
        <f t="shared" si="26"/>
        <v>37</v>
      </c>
      <c r="U37" s="375">
        <f t="shared" si="27"/>
        <v>0</v>
      </c>
      <c r="V37" s="367">
        <f t="shared" si="28"/>
        <v>-3</v>
      </c>
      <c r="W37" s="383">
        <v>19</v>
      </c>
      <c r="X37" s="383">
        <v>13</v>
      </c>
      <c r="Y37" s="383">
        <v>5</v>
      </c>
      <c r="Z37" s="379">
        <f t="shared" si="29"/>
        <v>37</v>
      </c>
      <c r="AA37" s="375">
        <f t="shared" si="30"/>
        <v>0</v>
      </c>
      <c r="AB37" s="367">
        <f t="shared" si="31"/>
        <v>-3</v>
      </c>
      <c r="AC37" s="383">
        <v>17</v>
      </c>
      <c r="AD37" s="383">
        <v>12</v>
      </c>
      <c r="AE37" s="383">
        <v>4</v>
      </c>
      <c r="AF37" s="379">
        <f t="shared" si="32"/>
        <v>33</v>
      </c>
      <c r="AG37" s="375">
        <f t="shared" si="33"/>
        <v>-4</v>
      </c>
      <c r="AH37" s="367">
        <f t="shared" si="34"/>
        <v>-7</v>
      </c>
      <c r="AI37" s="383">
        <v>17</v>
      </c>
      <c r="AJ37" s="383">
        <v>12</v>
      </c>
      <c r="AK37" s="383">
        <v>4</v>
      </c>
      <c r="AL37" s="379">
        <f t="shared" si="35"/>
        <v>33</v>
      </c>
      <c r="AM37" s="375">
        <f t="shared" si="36"/>
        <v>0</v>
      </c>
      <c r="AN37" s="367">
        <f t="shared" si="37"/>
        <v>-7</v>
      </c>
      <c r="AO37" s="383">
        <v>16</v>
      </c>
      <c r="AP37" s="383">
        <v>12</v>
      </c>
      <c r="AQ37" s="383">
        <v>4</v>
      </c>
      <c r="AR37" s="379">
        <f t="shared" si="38"/>
        <v>32</v>
      </c>
      <c r="AS37" s="375">
        <f t="shared" si="39"/>
        <v>-1</v>
      </c>
      <c r="AT37" s="367">
        <f t="shared" si="40"/>
        <v>-8</v>
      </c>
      <c r="AU37" s="383">
        <v>16</v>
      </c>
      <c r="AV37" s="383">
        <v>12</v>
      </c>
      <c r="AW37" s="383">
        <v>4</v>
      </c>
      <c r="AX37" s="379">
        <f t="shared" si="41"/>
        <v>32</v>
      </c>
      <c r="AY37" s="375">
        <f t="shared" si="42"/>
        <v>0</v>
      </c>
      <c r="AZ37" s="367">
        <f t="shared" si="43"/>
        <v>-8</v>
      </c>
      <c r="BA37" s="383">
        <v>16</v>
      </c>
      <c r="BB37" s="383">
        <v>12</v>
      </c>
      <c r="BC37" s="383">
        <v>4</v>
      </c>
      <c r="BD37" s="379">
        <f t="shared" si="44"/>
        <v>32</v>
      </c>
      <c r="BE37" s="375">
        <f t="shared" si="45"/>
        <v>0</v>
      </c>
      <c r="BF37" s="367">
        <f t="shared" si="46"/>
        <v>-8</v>
      </c>
      <c r="BG37" s="383">
        <v>16</v>
      </c>
      <c r="BH37" s="383">
        <v>12</v>
      </c>
      <c r="BI37" s="383">
        <v>4</v>
      </c>
      <c r="BJ37" s="379">
        <f t="shared" si="47"/>
        <v>32</v>
      </c>
      <c r="BK37" s="375">
        <f t="shared" si="48"/>
        <v>0</v>
      </c>
      <c r="BL37" s="367">
        <f t="shared" si="49"/>
        <v>-8</v>
      </c>
      <c r="BM37" s="203"/>
    </row>
    <row r="38" spans="1:65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76">
        <f t="shared" si="50"/>
        <v>51</v>
      </c>
      <c r="L38" s="383">
        <v>29</v>
      </c>
      <c r="M38" s="383">
        <v>23</v>
      </c>
      <c r="N38" s="383">
        <v>16</v>
      </c>
      <c r="O38" s="365">
        <v>68</v>
      </c>
      <c r="P38" s="376">
        <f t="shared" si="51"/>
        <v>1</v>
      </c>
      <c r="Q38" s="383">
        <v>29</v>
      </c>
      <c r="R38" s="383">
        <v>23</v>
      </c>
      <c r="S38" s="383">
        <v>16</v>
      </c>
      <c r="T38" s="380">
        <f t="shared" si="26"/>
        <v>68</v>
      </c>
      <c r="U38" s="376">
        <f t="shared" si="27"/>
        <v>0</v>
      </c>
      <c r="V38" s="368">
        <f t="shared" si="28"/>
        <v>-8</v>
      </c>
      <c r="W38" s="383">
        <v>28</v>
      </c>
      <c r="X38" s="383">
        <v>23</v>
      </c>
      <c r="Y38" s="383">
        <v>16</v>
      </c>
      <c r="Z38" s="380">
        <f t="shared" si="29"/>
        <v>67</v>
      </c>
      <c r="AA38" s="376">
        <f t="shared" si="30"/>
        <v>-1</v>
      </c>
      <c r="AB38" s="368">
        <f t="shared" si="31"/>
        <v>-9</v>
      </c>
      <c r="AC38" s="383">
        <v>25</v>
      </c>
      <c r="AD38" s="383">
        <v>26</v>
      </c>
      <c r="AE38" s="383">
        <v>16</v>
      </c>
      <c r="AF38" s="380">
        <f t="shared" si="32"/>
        <v>67</v>
      </c>
      <c r="AG38" s="376">
        <f t="shared" si="33"/>
        <v>0</v>
      </c>
      <c r="AH38" s="368">
        <f t="shared" si="34"/>
        <v>-9</v>
      </c>
      <c r="AI38" s="383">
        <v>31</v>
      </c>
      <c r="AJ38" s="383">
        <v>25</v>
      </c>
      <c r="AK38" s="383">
        <v>16</v>
      </c>
      <c r="AL38" s="380">
        <f t="shared" si="35"/>
        <v>72</v>
      </c>
      <c r="AM38" s="376">
        <f t="shared" si="36"/>
        <v>5</v>
      </c>
      <c r="AN38" s="368">
        <f t="shared" si="37"/>
        <v>-4</v>
      </c>
      <c r="AO38" s="383">
        <v>31</v>
      </c>
      <c r="AP38" s="383">
        <v>25</v>
      </c>
      <c r="AQ38" s="383">
        <v>16</v>
      </c>
      <c r="AR38" s="380">
        <f t="shared" si="38"/>
        <v>72</v>
      </c>
      <c r="AS38" s="376">
        <f t="shared" si="39"/>
        <v>0</v>
      </c>
      <c r="AT38" s="368">
        <f t="shared" si="40"/>
        <v>-4</v>
      </c>
      <c r="AU38" s="383">
        <v>29</v>
      </c>
      <c r="AV38" s="383">
        <v>25</v>
      </c>
      <c r="AW38" s="383">
        <v>16</v>
      </c>
      <c r="AX38" s="380">
        <f t="shared" si="41"/>
        <v>70</v>
      </c>
      <c r="AY38" s="376">
        <f t="shared" si="42"/>
        <v>-2</v>
      </c>
      <c r="AZ38" s="368">
        <f t="shared" si="43"/>
        <v>-6</v>
      </c>
      <c r="BA38" s="383">
        <v>30</v>
      </c>
      <c r="BB38" s="383">
        <v>24</v>
      </c>
      <c r="BC38" s="383">
        <v>16</v>
      </c>
      <c r="BD38" s="380">
        <f t="shared" si="44"/>
        <v>70</v>
      </c>
      <c r="BE38" s="376">
        <f t="shared" si="45"/>
        <v>0</v>
      </c>
      <c r="BF38" s="368">
        <f t="shared" si="46"/>
        <v>-6</v>
      </c>
      <c r="BG38" s="383">
        <v>30</v>
      </c>
      <c r="BH38" s="383">
        <v>24</v>
      </c>
      <c r="BI38" s="383">
        <v>16</v>
      </c>
      <c r="BJ38" s="380">
        <f t="shared" si="47"/>
        <v>70</v>
      </c>
      <c r="BK38" s="376">
        <f t="shared" si="48"/>
        <v>0</v>
      </c>
      <c r="BL38" s="368">
        <f t="shared" si="49"/>
        <v>-6</v>
      </c>
      <c r="BM38" s="203"/>
    </row>
    <row r="39" spans="1:65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57">
        <f>J39-E39</f>
        <v>580</v>
      </c>
      <c r="L39" s="207">
        <v>364</v>
      </c>
      <c r="M39" s="207">
        <v>223</v>
      </c>
      <c r="N39" s="207">
        <v>164</v>
      </c>
      <c r="O39" s="220">
        <v>752</v>
      </c>
      <c r="P39" s="257">
        <f>O39-J39</f>
        <v>1</v>
      </c>
      <c r="Q39" s="207">
        <f>SUM(Q28:Q38)</f>
        <v>359</v>
      </c>
      <c r="R39" s="207">
        <f>SUM(R28:R38)</f>
        <v>220</v>
      </c>
      <c r="S39" s="207">
        <f>SUM(S28:S38)</f>
        <v>165</v>
      </c>
      <c r="T39" s="220">
        <f>SUM(T28:T38)</f>
        <v>744</v>
      </c>
      <c r="U39" s="257">
        <f t="shared" si="27"/>
        <v>-8</v>
      </c>
      <c r="V39" s="257">
        <f t="shared" si="28"/>
        <v>-29</v>
      </c>
      <c r="W39" s="207">
        <f>SUM(W28:W38)</f>
        <v>352</v>
      </c>
      <c r="X39" s="207">
        <f>SUM(X28:X38)</f>
        <v>218</v>
      </c>
      <c r="Y39" s="207">
        <f>SUM(Y28:Y38)</f>
        <v>164</v>
      </c>
      <c r="Z39" s="220">
        <f>SUM(Z28:Z38)</f>
        <v>734</v>
      </c>
      <c r="AA39" s="257">
        <f t="shared" si="30"/>
        <v>-10</v>
      </c>
      <c r="AB39" s="257">
        <f t="shared" si="31"/>
        <v>-39</v>
      </c>
      <c r="AC39" s="207">
        <f>SUM(AC28:AC38)</f>
        <v>332</v>
      </c>
      <c r="AD39" s="207">
        <f>SUM(AD28:AD38)</f>
        <v>225</v>
      </c>
      <c r="AE39" s="207">
        <f>SUM(AE28:AE38)</f>
        <v>162</v>
      </c>
      <c r="AF39" s="220">
        <f>SUM(AF28:AF38)</f>
        <v>719</v>
      </c>
      <c r="AG39" s="257">
        <f t="shared" si="33"/>
        <v>-15</v>
      </c>
      <c r="AH39" s="257">
        <f t="shared" si="34"/>
        <v>-54</v>
      </c>
      <c r="AI39" s="207">
        <f>SUM(AI28:AI38)</f>
        <v>333</v>
      </c>
      <c r="AJ39" s="207">
        <f>SUM(AJ28:AJ38)</f>
        <v>222</v>
      </c>
      <c r="AK39" s="207">
        <f>SUM(AK28:AK38)</f>
        <v>159</v>
      </c>
      <c r="AL39" s="220">
        <f>SUM(AL28:AL38)</f>
        <v>714</v>
      </c>
      <c r="AM39" s="257">
        <f t="shared" si="36"/>
        <v>-5</v>
      </c>
      <c r="AN39" s="257">
        <f t="shared" si="37"/>
        <v>-59</v>
      </c>
      <c r="AO39" s="207">
        <f>SUM(AO28:AO38)</f>
        <v>332</v>
      </c>
      <c r="AP39" s="207">
        <f>SUM(AP28:AP38)</f>
        <v>220</v>
      </c>
      <c r="AQ39" s="207">
        <f>SUM(AQ28:AQ38)</f>
        <v>158</v>
      </c>
      <c r="AR39" s="220">
        <f>SUM(AR28:AR38)</f>
        <v>710</v>
      </c>
      <c r="AS39" s="257">
        <f t="shared" si="39"/>
        <v>-4</v>
      </c>
      <c r="AT39" s="257">
        <f t="shared" si="40"/>
        <v>-63</v>
      </c>
      <c r="AU39" s="207">
        <f>SUM(AU28:AU38)</f>
        <v>334</v>
      </c>
      <c r="AV39" s="207">
        <f>SUM(AV28:AV38)</f>
        <v>215</v>
      </c>
      <c r="AW39" s="207">
        <f>SUM(AW28:AW38)</f>
        <v>156</v>
      </c>
      <c r="AX39" s="220">
        <f>SUM(AX28:AX38)</f>
        <v>705</v>
      </c>
      <c r="AY39" s="257">
        <f t="shared" si="42"/>
        <v>-5</v>
      </c>
      <c r="AZ39" s="257">
        <f t="shared" si="43"/>
        <v>-68</v>
      </c>
      <c r="BA39" s="207">
        <f>SUM(BA28:BA38)</f>
        <v>334</v>
      </c>
      <c r="BB39" s="207">
        <f>SUM(BB28:BB38)</f>
        <v>212</v>
      </c>
      <c r="BC39" s="207">
        <f>SUM(BC28:BC38)</f>
        <v>155</v>
      </c>
      <c r="BD39" s="220">
        <f>SUM(BD28:BD38)</f>
        <v>701</v>
      </c>
      <c r="BE39" s="257">
        <f t="shared" si="45"/>
        <v>-4</v>
      </c>
      <c r="BF39" s="257">
        <f t="shared" si="46"/>
        <v>-72</v>
      </c>
      <c r="BG39" s="207">
        <f>SUM(BG28:BG38)</f>
        <v>334</v>
      </c>
      <c r="BH39" s="207">
        <f>SUM(BH28:BH38)</f>
        <v>210</v>
      </c>
      <c r="BI39" s="207">
        <f>SUM(BI28:BI38)</f>
        <v>154</v>
      </c>
      <c r="BJ39" s="220">
        <f>SUM(BJ28:BJ38)</f>
        <v>698</v>
      </c>
      <c r="BK39" s="257">
        <f t="shared" si="48"/>
        <v>-3</v>
      </c>
      <c r="BL39" s="257">
        <f t="shared" si="49"/>
        <v>-75</v>
      </c>
      <c r="BM39" s="199"/>
    </row>
    <row r="40" spans="1:65" ht="13.8" thickTop="1">
      <c r="L40" s="189"/>
      <c r="BM40" s="195"/>
    </row>
    <row r="41" spans="1:65">
      <c r="L41" s="189"/>
      <c r="BM41" s="195"/>
    </row>
  </sheetData>
  <sheetProtection selectLockedCells="1"/>
  <mergeCells count="102">
    <mergeCell ref="BG2:BL2"/>
    <mergeCell ref="J3:J4"/>
    <mergeCell ref="AC3:AE3"/>
    <mergeCell ref="AI3:AK3"/>
    <mergeCell ref="BF26:BF27"/>
    <mergeCell ref="BG25:BL25"/>
    <mergeCell ref="P26:P27"/>
    <mergeCell ref="U26:U27"/>
    <mergeCell ref="AC26:AE26"/>
    <mergeCell ref="W3:Y3"/>
    <mergeCell ref="T3:T4"/>
    <mergeCell ref="T26:T27"/>
    <mergeCell ref="O3:O4"/>
    <mergeCell ref="G25:J25"/>
    <mergeCell ref="W25:AB25"/>
    <mergeCell ref="J26:J27"/>
    <mergeCell ref="Q25:V25"/>
    <mergeCell ref="V3:V4"/>
    <mergeCell ref="K3:K4"/>
    <mergeCell ref="K26:K27"/>
    <mergeCell ref="BG3:BI3"/>
    <mergeCell ref="AY26:AY27"/>
    <mergeCell ref="AZ26:AZ27"/>
    <mergeCell ref="BE3:BE4"/>
    <mergeCell ref="AZ3:AZ4"/>
    <mergeCell ref="BD3:BD4"/>
    <mergeCell ref="BA3:BC3"/>
    <mergeCell ref="AU25:AZ25"/>
    <mergeCell ref="BL26:BL27"/>
    <mergeCell ref="BG26:BI26"/>
    <mergeCell ref="BJ26:BJ27"/>
    <mergeCell ref="BA25:BF25"/>
    <mergeCell ref="BD26:BD27"/>
    <mergeCell ref="BK26:BK27"/>
    <mergeCell ref="BE26:BE27"/>
    <mergeCell ref="BA26:BC26"/>
    <mergeCell ref="BL3:BL4"/>
    <mergeCell ref="L25:P25"/>
    <mergeCell ref="AS3:AS4"/>
    <mergeCell ref="P3:P4"/>
    <mergeCell ref="U3:U4"/>
    <mergeCell ref="AB3:AB4"/>
    <mergeCell ref="AM3:AM4"/>
    <mergeCell ref="BF3:BF4"/>
    <mergeCell ref="BK3:BK4"/>
    <mergeCell ref="BJ3:BJ4"/>
    <mergeCell ref="AN3:AN4"/>
    <mergeCell ref="AF26:AF27"/>
    <mergeCell ref="AI26:AK26"/>
    <mergeCell ref="AL26:AL27"/>
    <mergeCell ref="AL3:AL4"/>
    <mergeCell ref="AT26:AT27"/>
    <mergeCell ref="C26:E26"/>
    <mergeCell ref="AY3:AY4"/>
    <mergeCell ref="AA26:AA27"/>
    <mergeCell ref="AG26:AG27"/>
    <mergeCell ref="AB26:AB27"/>
    <mergeCell ref="V26:V27"/>
    <mergeCell ref="AT3:AT4"/>
    <mergeCell ref="AI25:AN25"/>
    <mergeCell ref="AF3:AF4"/>
    <mergeCell ref="AO26:AQ26"/>
    <mergeCell ref="A3:A4"/>
    <mergeCell ref="AC25:AH25"/>
    <mergeCell ref="L26:N26"/>
    <mergeCell ref="O26:O27"/>
    <mergeCell ref="Q26:S26"/>
    <mergeCell ref="W26:Y26"/>
    <mergeCell ref="Z26:Z27"/>
    <mergeCell ref="AG3:AG4"/>
    <mergeCell ref="A26:A27"/>
    <mergeCell ref="G26:I26"/>
    <mergeCell ref="C2:F2"/>
    <mergeCell ref="C3:E3"/>
    <mergeCell ref="F3:F4"/>
    <mergeCell ref="BA2:BF2"/>
    <mergeCell ref="AU3:AW3"/>
    <mergeCell ref="AO3:AQ3"/>
    <mergeCell ref="Z3:Z4"/>
    <mergeCell ref="AO2:AT2"/>
    <mergeCell ref="AC2:AH2"/>
    <mergeCell ref="AX3:AX4"/>
    <mergeCell ref="G2:J2"/>
    <mergeCell ref="L2:P2"/>
    <mergeCell ref="Q2:V2"/>
    <mergeCell ref="W2:AB2"/>
    <mergeCell ref="AI2:AN2"/>
    <mergeCell ref="AH3:AH4"/>
    <mergeCell ref="AA3:AA4"/>
    <mergeCell ref="G3:I3"/>
    <mergeCell ref="L3:N3"/>
    <mergeCell ref="Q3:S3"/>
    <mergeCell ref="AU2:AZ2"/>
    <mergeCell ref="AR3:AR4"/>
    <mergeCell ref="AH26:AH27"/>
    <mergeCell ref="AX26:AX27"/>
    <mergeCell ref="AU26:AW26"/>
    <mergeCell ref="AR26:AR27"/>
    <mergeCell ref="AM26:AM27"/>
    <mergeCell ref="AN26:AN27"/>
    <mergeCell ref="AS26:AS27"/>
    <mergeCell ref="AO25:AT25"/>
  </mergeCells>
  <phoneticPr fontId="36" type="noConversion"/>
  <printOptions horizontalCentered="1"/>
  <pageMargins left="0.48" right="0.36" top="0.98" bottom="0.65" header="0.4" footer="0.37"/>
  <pageSetup orientation="landscape" r:id="rId1"/>
  <headerFooter alignWithMargins="0">
    <oddHeader>&amp;L&amp;D&amp;CErie County Technical School
Monthly Enrollment Report
2009-2010</oddHeader>
    <oddFooter>&amp;L&amp;8&amp;Z&amp;F&amp;R&amp;8&amp;A</oddFooter>
  </headerFooter>
  <colBreaks count="4" manualBreakCount="4">
    <brk id="28" max="1048575" man="1"/>
    <brk id="46" max="1048575" man="1"/>
    <brk id="52" max="1048575" man="1"/>
    <brk id="5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Y18" activePane="bottomRight" state="frozen"/>
      <selection pane="topRight" activeCell="B1" sqref="B1"/>
      <selection pane="bottomLeft" activeCell="A3" sqref="A3"/>
      <selection pane="bottomRight" activeCell="A43" sqref="A43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8" t="s">
        <v>185</v>
      </c>
      <c r="C2" s="679"/>
      <c r="D2" s="679"/>
      <c r="E2" s="680"/>
      <c r="F2" s="681" t="s">
        <v>186</v>
      </c>
      <c r="G2" s="682"/>
      <c r="H2" s="682"/>
      <c r="I2" s="682"/>
      <c r="J2" s="683"/>
      <c r="K2" s="678" t="s">
        <v>187</v>
      </c>
      <c r="L2" s="679"/>
      <c r="M2" s="679"/>
      <c r="N2" s="679"/>
      <c r="O2" s="679"/>
      <c r="P2" s="680"/>
      <c r="Q2" s="667" t="s">
        <v>188</v>
      </c>
      <c r="R2" s="668"/>
      <c r="S2" s="668"/>
      <c r="T2" s="668"/>
      <c r="U2" s="668"/>
      <c r="V2" s="669"/>
      <c r="W2" s="678" t="s">
        <v>179</v>
      </c>
      <c r="X2" s="679"/>
      <c r="Y2" s="679"/>
      <c r="Z2" s="679"/>
      <c r="AA2" s="679"/>
      <c r="AB2" s="680"/>
      <c r="AC2" s="667" t="s">
        <v>180</v>
      </c>
      <c r="AD2" s="668"/>
      <c r="AE2" s="668"/>
      <c r="AF2" s="668"/>
      <c r="AG2" s="668"/>
      <c r="AH2" s="669"/>
      <c r="AI2" s="678" t="s">
        <v>181</v>
      </c>
      <c r="AJ2" s="679"/>
      <c r="AK2" s="679"/>
      <c r="AL2" s="679"/>
      <c r="AM2" s="679"/>
      <c r="AN2" s="680"/>
      <c r="AO2" s="667" t="s">
        <v>182</v>
      </c>
      <c r="AP2" s="668"/>
      <c r="AQ2" s="668"/>
      <c r="AR2" s="668"/>
      <c r="AS2" s="668"/>
      <c r="AT2" s="669"/>
      <c r="AU2" s="678" t="s">
        <v>183</v>
      </c>
      <c r="AV2" s="679"/>
      <c r="AW2" s="679"/>
      <c r="AX2" s="679"/>
      <c r="AY2" s="679"/>
      <c r="AZ2" s="680"/>
      <c r="BA2" s="667" t="s">
        <v>184</v>
      </c>
      <c r="BB2" s="668"/>
      <c r="BC2" s="668"/>
      <c r="BD2" s="668"/>
      <c r="BE2" s="668"/>
      <c r="BF2" s="669"/>
      <c r="BG2" s="198"/>
    </row>
    <row r="3" spans="1:59" ht="12.75" customHeight="1">
      <c r="A3" s="685" t="s">
        <v>169</v>
      </c>
      <c r="B3" s="672" t="s">
        <v>76</v>
      </c>
      <c r="C3" s="673"/>
      <c r="D3" s="674"/>
      <c r="E3" s="670" t="s">
        <v>13</v>
      </c>
      <c r="F3" s="672" t="s">
        <v>76</v>
      </c>
      <c r="G3" s="673"/>
      <c r="H3" s="674"/>
      <c r="I3" s="670" t="s">
        <v>13</v>
      </c>
      <c r="J3" s="670" t="s">
        <v>120</v>
      </c>
      <c r="K3" s="672" t="s">
        <v>76</v>
      </c>
      <c r="L3" s="673"/>
      <c r="M3" s="674"/>
      <c r="N3" s="670" t="s">
        <v>13</v>
      </c>
      <c r="O3" s="670" t="s">
        <v>120</v>
      </c>
      <c r="P3" s="670" t="s">
        <v>121</v>
      </c>
      <c r="Q3" s="672" t="s">
        <v>76</v>
      </c>
      <c r="R3" s="673"/>
      <c r="S3" s="674"/>
      <c r="T3" s="670" t="s">
        <v>13</v>
      </c>
      <c r="U3" s="670" t="s">
        <v>120</v>
      </c>
      <c r="V3" s="670" t="s">
        <v>121</v>
      </c>
      <c r="W3" s="672" t="s">
        <v>76</v>
      </c>
      <c r="X3" s="673"/>
      <c r="Y3" s="674"/>
      <c r="Z3" s="670" t="s">
        <v>13</v>
      </c>
      <c r="AA3" s="670" t="s">
        <v>120</v>
      </c>
      <c r="AB3" s="670" t="s">
        <v>121</v>
      </c>
      <c r="AC3" s="672" t="s">
        <v>76</v>
      </c>
      <c r="AD3" s="673"/>
      <c r="AE3" s="674"/>
      <c r="AF3" s="670" t="s">
        <v>13</v>
      </c>
      <c r="AG3" s="670" t="s">
        <v>120</v>
      </c>
      <c r="AH3" s="670" t="s">
        <v>121</v>
      </c>
      <c r="AI3" s="672" t="s">
        <v>76</v>
      </c>
      <c r="AJ3" s="673"/>
      <c r="AK3" s="674"/>
      <c r="AL3" s="670" t="s">
        <v>13</v>
      </c>
      <c r="AM3" s="670" t="s">
        <v>120</v>
      </c>
      <c r="AN3" s="670" t="s">
        <v>121</v>
      </c>
      <c r="AO3" s="672" t="s">
        <v>76</v>
      </c>
      <c r="AP3" s="673"/>
      <c r="AQ3" s="674"/>
      <c r="AR3" s="670" t="s">
        <v>13</v>
      </c>
      <c r="AS3" s="670" t="s">
        <v>120</v>
      </c>
      <c r="AT3" s="670" t="s">
        <v>121</v>
      </c>
      <c r="AU3" s="672" t="s">
        <v>76</v>
      </c>
      <c r="AV3" s="673"/>
      <c r="AW3" s="674"/>
      <c r="AX3" s="670" t="s">
        <v>13</v>
      </c>
      <c r="AY3" s="670" t="s">
        <v>120</v>
      </c>
      <c r="AZ3" s="670" t="s">
        <v>121</v>
      </c>
      <c r="BA3" s="672" t="s">
        <v>76</v>
      </c>
      <c r="BB3" s="673"/>
      <c r="BC3" s="674"/>
      <c r="BD3" s="670" t="s">
        <v>13</v>
      </c>
      <c r="BE3" s="670" t="s">
        <v>120</v>
      </c>
      <c r="BF3" s="670" t="s">
        <v>121</v>
      </c>
      <c r="BG3" s="195"/>
    </row>
    <row r="4" spans="1:59">
      <c r="A4" s="686"/>
      <c r="B4" s="177" t="s">
        <v>71</v>
      </c>
      <c r="C4" s="177" t="s">
        <v>72</v>
      </c>
      <c r="D4" s="177" t="s">
        <v>73</v>
      </c>
      <c r="E4" s="671" t="s">
        <v>13</v>
      </c>
      <c r="F4" s="177" t="s">
        <v>71</v>
      </c>
      <c r="G4" s="177" t="s">
        <v>72</v>
      </c>
      <c r="H4" s="177" t="s">
        <v>73</v>
      </c>
      <c r="I4" s="671" t="s">
        <v>13</v>
      </c>
      <c r="J4" s="671"/>
      <c r="K4" s="177" t="s">
        <v>71</v>
      </c>
      <c r="L4" s="177" t="s">
        <v>72</v>
      </c>
      <c r="M4" s="177" t="s">
        <v>73</v>
      </c>
      <c r="N4" s="671" t="s">
        <v>13</v>
      </c>
      <c r="O4" s="671"/>
      <c r="P4" s="671"/>
      <c r="Q4" s="177" t="s">
        <v>71</v>
      </c>
      <c r="R4" s="177" t="s">
        <v>72</v>
      </c>
      <c r="S4" s="177" t="s">
        <v>73</v>
      </c>
      <c r="T4" s="671" t="s">
        <v>13</v>
      </c>
      <c r="U4" s="671"/>
      <c r="V4" s="671"/>
      <c r="W4" s="177" t="s">
        <v>71</v>
      </c>
      <c r="X4" s="177" t="s">
        <v>72</v>
      </c>
      <c r="Y4" s="177" t="s">
        <v>73</v>
      </c>
      <c r="Z4" s="671" t="s">
        <v>13</v>
      </c>
      <c r="AA4" s="671"/>
      <c r="AB4" s="671"/>
      <c r="AC4" s="177" t="s">
        <v>71</v>
      </c>
      <c r="AD4" s="177" t="s">
        <v>72</v>
      </c>
      <c r="AE4" s="177" t="s">
        <v>73</v>
      </c>
      <c r="AF4" s="671" t="s">
        <v>13</v>
      </c>
      <c r="AG4" s="671"/>
      <c r="AH4" s="671"/>
      <c r="AI4" s="177" t="s">
        <v>71</v>
      </c>
      <c r="AJ4" s="177" t="s">
        <v>72</v>
      </c>
      <c r="AK4" s="177" t="s">
        <v>73</v>
      </c>
      <c r="AL4" s="671" t="s">
        <v>13</v>
      </c>
      <c r="AM4" s="671"/>
      <c r="AN4" s="671"/>
      <c r="AO4" s="177" t="s">
        <v>71</v>
      </c>
      <c r="AP4" s="177" t="s">
        <v>72</v>
      </c>
      <c r="AQ4" s="177" t="s">
        <v>73</v>
      </c>
      <c r="AR4" s="671" t="s">
        <v>13</v>
      </c>
      <c r="AS4" s="671"/>
      <c r="AT4" s="671"/>
      <c r="AU4" s="177" t="s">
        <v>71</v>
      </c>
      <c r="AV4" s="177" t="s">
        <v>72</v>
      </c>
      <c r="AW4" s="177" t="s">
        <v>73</v>
      </c>
      <c r="AX4" s="671" t="s">
        <v>13</v>
      </c>
      <c r="AY4" s="671"/>
      <c r="AZ4" s="671"/>
      <c r="BA4" s="177" t="s">
        <v>71</v>
      </c>
      <c r="BB4" s="177" t="s">
        <v>72</v>
      </c>
      <c r="BC4" s="177" t="s">
        <v>73</v>
      </c>
      <c r="BD4" s="671" t="s">
        <v>13</v>
      </c>
      <c r="BE4" s="671"/>
      <c r="BF4" s="671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687">
        <v>39664</v>
      </c>
      <c r="C25" s="688"/>
      <c r="D25" s="688"/>
      <c r="E25" s="689"/>
      <c r="F25" s="687">
        <v>39713</v>
      </c>
      <c r="G25" s="688"/>
      <c r="H25" s="688"/>
      <c r="I25" s="688"/>
      <c r="J25" s="689"/>
      <c r="K25" s="687"/>
      <c r="L25" s="688"/>
      <c r="M25" s="688"/>
      <c r="N25" s="688"/>
      <c r="O25" s="688"/>
      <c r="P25" s="689"/>
      <c r="Q25" s="687"/>
      <c r="R25" s="688"/>
      <c r="S25" s="688"/>
      <c r="T25" s="688"/>
      <c r="U25" s="688"/>
      <c r="V25" s="689"/>
      <c r="W25" s="687"/>
      <c r="X25" s="688"/>
      <c r="Y25" s="688"/>
      <c r="Z25" s="688"/>
      <c r="AA25" s="688"/>
      <c r="AB25" s="689"/>
      <c r="AC25" s="687"/>
      <c r="AD25" s="688"/>
      <c r="AE25" s="688"/>
      <c r="AF25" s="688"/>
      <c r="AG25" s="688"/>
      <c r="AH25" s="689"/>
      <c r="AI25" s="675"/>
      <c r="AJ25" s="676"/>
      <c r="AK25" s="676"/>
      <c r="AL25" s="676"/>
      <c r="AM25" s="676"/>
      <c r="AN25" s="677"/>
      <c r="AO25" s="675"/>
      <c r="AP25" s="676"/>
      <c r="AQ25" s="676"/>
      <c r="AR25" s="676"/>
      <c r="AS25" s="676"/>
      <c r="AT25" s="677"/>
      <c r="AU25" s="675"/>
      <c r="AV25" s="676"/>
      <c r="AW25" s="676"/>
      <c r="AX25" s="676"/>
      <c r="AY25" s="676"/>
      <c r="AZ25" s="677"/>
      <c r="BA25" s="675"/>
      <c r="BB25" s="676"/>
      <c r="BC25" s="676"/>
      <c r="BD25" s="676"/>
      <c r="BE25" s="676"/>
      <c r="BF25" s="677"/>
      <c r="BG25" s="195"/>
    </row>
    <row r="26" spans="1:59" ht="12.75" customHeight="1">
      <c r="A26" s="685" t="s">
        <v>74</v>
      </c>
      <c r="B26" s="672" t="s">
        <v>76</v>
      </c>
      <c r="C26" s="673"/>
      <c r="D26" s="674"/>
      <c r="E26" s="670" t="s">
        <v>13</v>
      </c>
      <c r="F26" s="672" t="s">
        <v>76</v>
      </c>
      <c r="G26" s="673"/>
      <c r="H26" s="674"/>
      <c r="I26" s="670" t="s">
        <v>13</v>
      </c>
      <c r="J26" s="670" t="s">
        <v>120</v>
      </c>
      <c r="K26" s="672" t="s">
        <v>76</v>
      </c>
      <c r="L26" s="673"/>
      <c r="M26" s="674"/>
      <c r="N26" s="670" t="s">
        <v>13</v>
      </c>
      <c r="O26" s="670" t="s">
        <v>120</v>
      </c>
      <c r="P26" s="670" t="s">
        <v>121</v>
      </c>
      <c r="Q26" s="672" t="s">
        <v>76</v>
      </c>
      <c r="R26" s="673"/>
      <c r="S26" s="674"/>
      <c r="T26" s="670" t="s">
        <v>13</v>
      </c>
      <c r="U26" s="670" t="s">
        <v>120</v>
      </c>
      <c r="V26" s="670" t="s">
        <v>121</v>
      </c>
      <c r="W26" s="672" t="s">
        <v>76</v>
      </c>
      <c r="X26" s="673"/>
      <c r="Y26" s="674"/>
      <c r="Z26" s="670" t="s">
        <v>13</v>
      </c>
      <c r="AA26" s="670" t="s">
        <v>120</v>
      </c>
      <c r="AB26" s="670" t="s">
        <v>121</v>
      </c>
      <c r="AC26" s="672" t="s">
        <v>76</v>
      </c>
      <c r="AD26" s="673"/>
      <c r="AE26" s="674"/>
      <c r="AF26" s="670" t="s">
        <v>13</v>
      </c>
      <c r="AG26" s="670" t="s">
        <v>120</v>
      </c>
      <c r="AH26" s="670" t="s">
        <v>121</v>
      </c>
      <c r="AI26" s="672" t="s">
        <v>76</v>
      </c>
      <c r="AJ26" s="673"/>
      <c r="AK26" s="674"/>
      <c r="AL26" s="670" t="s">
        <v>13</v>
      </c>
      <c r="AM26" s="670" t="s">
        <v>120</v>
      </c>
      <c r="AN26" s="670" t="s">
        <v>121</v>
      </c>
      <c r="AO26" s="672" t="s">
        <v>76</v>
      </c>
      <c r="AP26" s="673"/>
      <c r="AQ26" s="674"/>
      <c r="AR26" s="670" t="s">
        <v>13</v>
      </c>
      <c r="AS26" s="670" t="s">
        <v>120</v>
      </c>
      <c r="AT26" s="670" t="s">
        <v>121</v>
      </c>
      <c r="AU26" s="672" t="s">
        <v>76</v>
      </c>
      <c r="AV26" s="673"/>
      <c r="AW26" s="674"/>
      <c r="AX26" s="670" t="s">
        <v>13</v>
      </c>
      <c r="AY26" s="670" t="s">
        <v>120</v>
      </c>
      <c r="AZ26" s="670" t="s">
        <v>121</v>
      </c>
      <c r="BA26" s="672" t="s">
        <v>76</v>
      </c>
      <c r="BB26" s="673"/>
      <c r="BC26" s="674"/>
      <c r="BD26" s="670" t="s">
        <v>13</v>
      </c>
      <c r="BE26" s="670" t="s">
        <v>120</v>
      </c>
      <c r="BF26" s="670" t="s">
        <v>121</v>
      </c>
      <c r="BG26" s="195"/>
    </row>
    <row r="27" spans="1:59">
      <c r="A27" s="686" t="s">
        <v>74</v>
      </c>
      <c r="B27" s="177" t="s">
        <v>71</v>
      </c>
      <c r="C27" s="177" t="s">
        <v>72</v>
      </c>
      <c r="D27" s="177" t="s">
        <v>73</v>
      </c>
      <c r="E27" s="671" t="s">
        <v>13</v>
      </c>
      <c r="F27" s="177" t="s">
        <v>71</v>
      </c>
      <c r="G27" s="177" t="s">
        <v>72</v>
      </c>
      <c r="H27" s="177" t="s">
        <v>73</v>
      </c>
      <c r="I27" s="671" t="s">
        <v>13</v>
      </c>
      <c r="J27" s="671"/>
      <c r="K27" s="177" t="s">
        <v>71</v>
      </c>
      <c r="L27" s="177" t="s">
        <v>72</v>
      </c>
      <c r="M27" s="177" t="s">
        <v>73</v>
      </c>
      <c r="N27" s="671" t="s">
        <v>13</v>
      </c>
      <c r="O27" s="671"/>
      <c r="P27" s="671"/>
      <c r="Q27" s="177" t="s">
        <v>71</v>
      </c>
      <c r="R27" s="177" t="s">
        <v>72</v>
      </c>
      <c r="S27" s="177" t="s">
        <v>73</v>
      </c>
      <c r="T27" s="671" t="s">
        <v>13</v>
      </c>
      <c r="U27" s="671"/>
      <c r="V27" s="671"/>
      <c r="W27" s="177" t="s">
        <v>71</v>
      </c>
      <c r="X27" s="177" t="s">
        <v>72</v>
      </c>
      <c r="Y27" s="177" t="s">
        <v>73</v>
      </c>
      <c r="Z27" s="671" t="s">
        <v>13</v>
      </c>
      <c r="AA27" s="671"/>
      <c r="AB27" s="671"/>
      <c r="AC27" s="177" t="s">
        <v>71</v>
      </c>
      <c r="AD27" s="177" t="s">
        <v>72</v>
      </c>
      <c r="AE27" s="177" t="s">
        <v>73</v>
      </c>
      <c r="AF27" s="671" t="s">
        <v>13</v>
      </c>
      <c r="AG27" s="671"/>
      <c r="AH27" s="671"/>
      <c r="AI27" s="177" t="s">
        <v>71</v>
      </c>
      <c r="AJ27" s="177" t="s">
        <v>72</v>
      </c>
      <c r="AK27" s="177" t="s">
        <v>73</v>
      </c>
      <c r="AL27" s="671" t="s">
        <v>13</v>
      </c>
      <c r="AM27" s="671"/>
      <c r="AN27" s="671"/>
      <c r="AO27" s="177" t="s">
        <v>71</v>
      </c>
      <c r="AP27" s="177" t="s">
        <v>72</v>
      </c>
      <c r="AQ27" s="177" t="s">
        <v>73</v>
      </c>
      <c r="AR27" s="671" t="s">
        <v>13</v>
      </c>
      <c r="AS27" s="671"/>
      <c r="AT27" s="671"/>
      <c r="AU27" s="177" t="s">
        <v>71</v>
      </c>
      <c r="AV27" s="177" t="s">
        <v>72</v>
      </c>
      <c r="AW27" s="177" t="s">
        <v>73</v>
      </c>
      <c r="AX27" s="671" t="s">
        <v>13</v>
      </c>
      <c r="AY27" s="671"/>
      <c r="AZ27" s="671"/>
      <c r="BA27" s="177" t="s">
        <v>71</v>
      </c>
      <c r="BB27" s="177" t="s">
        <v>72</v>
      </c>
      <c r="BC27" s="177" t="s">
        <v>73</v>
      </c>
      <c r="BD27" s="671" t="s">
        <v>13</v>
      </c>
      <c r="BE27" s="671"/>
      <c r="BF27" s="671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O2:AT2"/>
    <mergeCell ref="W2:AB2"/>
    <mergeCell ref="B2:E2"/>
    <mergeCell ref="F2:J2"/>
    <mergeCell ref="K2:P2"/>
    <mergeCell ref="Q2:V2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</mergeCells>
  <phoneticPr fontId="36" type="noConversion"/>
  <printOptions horizontalCentered="1"/>
  <pageMargins left="0.48" right="0.36" top="1.08" bottom="0.65" header="0.4" footer="0.37"/>
  <pageSetup orientation="landscape" r:id="rId1"/>
  <headerFooter alignWithMargins="0">
    <oddHeader>&amp;L&amp;D&amp;CErie County Technical School
Monthly Enrollment Report
2008-2009</oddHeader>
    <oddFooter>&amp;L&amp;8&amp;Z&amp;F&amp;R&amp;8&amp;A</oddFooter>
  </headerFooter>
  <colBreaks count="5" manualBreakCount="5"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8" t="s">
        <v>166</v>
      </c>
      <c r="C2" s="679"/>
      <c r="D2" s="679"/>
      <c r="E2" s="680"/>
      <c r="F2" s="681" t="s">
        <v>163</v>
      </c>
      <c r="G2" s="682"/>
      <c r="H2" s="682"/>
      <c r="I2" s="682"/>
      <c r="J2" s="683"/>
      <c r="K2" s="678" t="s">
        <v>165</v>
      </c>
      <c r="L2" s="679"/>
      <c r="M2" s="679"/>
      <c r="N2" s="679"/>
      <c r="O2" s="679"/>
      <c r="P2" s="680"/>
      <c r="Q2" s="667" t="s">
        <v>164</v>
      </c>
      <c r="R2" s="668"/>
      <c r="S2" s="668"/>
      <c r="T2" s="668"/>
      <c r="U2" s="668"/>
      <c r="V2" s="669"/>
      <c r="W2" s="678" t="s">
        <v>157</v>
      </c>
      <c r="X2" s="679"/>
      <c r="Y2" s="679"/>
      <c r="Z2" s="679"/>
      <c r="AA2" s="679"/>
      <c r="AB2" s="680"/>
      <c r="AC2" s="667" t="s">
        <v>158</v>
      </c>
      <c r="AD2" s="668"/>
      <c r="AE2" s="668"/>
      <c r="AF2" s="668"/>
      <c r="AG2" s="668"/>
      <c r="AH2" s="669"/>
      <c r="AI2" s="678" t="s">
        <v>159</v>
      </c>
      <c r="AJ2" s="679"/>
      <c r="AK2" s="679"/>
      <c r="AL2" s="679"/>
      <c r="AM2" s="679"/>
      <c r="AN2" s="680"/>
      <c r="AO2" s="667" t="s">
        <v>160</v>
      </c>
      <c r="AP2" s="668"/>
      <c r="AQ2" s="668"/>
      <c r="AR2" s="668"/>
      <c r="AS2" s="668"/>
      <c r="AT2" s="669"/>
      <c r="AU2" s="678" t="s">
        <v>161</v>
      </c>
      <c r="AV2" s="679"/>
      <c r="AW2" s="679"/>
      <c r="AX2" s="679"/>
      <c r="AY2" s="679"/>
      <c r="AZ2" s="680"/>
      <c r="BA2" s="667" t="s">
        <v>162</v>
      </c>
      <c r="BB2" s="668"/>
      <c r="BC2" s="668"/>
      <c r="BD2" s="668"/>
      <c r="BE2" s="668"/>
      <c r="BF2" s="669"/>
      <c r="BG2" s="198"/>
    </row>
    <row r="3" spans="1:59" ht="12.75" customHeight="1">
      <c r="A3" s="685" t="s">
        <v>169</v>
      </c>
      <c r="B3" s="694" t="s">
        <v>76</v>
      </c>
      <c r="C3" s="695"/>
      <c r="D3" s="696"/>
      <c r="E3" s="670" t="s">
        <v>13</v>
      </c>
      <c r="F3" s="694" t="s">
        <v>76</v>
      </c>
      <c r="G3" s="695"/>
      <c r="H3" s="696"/>
      <c r="I3" s="670" t="s">
        <v>13</v>
      </c>
      <c r="J3" s="670" t="s">
        <v>120</v>
      </c>
      <c r="K3" s="694" t="s">
        <v>76</v>
      </c>
      <c r="L3" s="695"/>
      <c r="M3" s="696"/>
      <c r="N3" s="670" t="s">
        <v>13</v>
      </c>
      <c r="O3" s="670" t="s">
        <v>120</v>
      </c>
      <c r="P3" s="670" t="s">
        <v>121</v>
      </c>
      <c r="Q3" s="694" t="s">
        <v>76</v>
      </c>
      <c r="R3" s="695"/>
      <c r="S3" s="696"/>
      <c r="T3" s="670" t="s">
        <v>13</v>
      </c>
      <c r="U3" s="670" t="s">
        <v>120</v>
      </c>
      <c r="V3" s="670" t="s">
        <v>121</v>
      </c>
      <c r="W3" s="694" t="s">
        <v>76</v>
      </c>
      <c r="X3" s="695"/>
      <c r="Y3" s="696"/>
      <c r="Z3" s="670" t="s">
        <v>13</v>
      </c>
      <c r="AA3" s="670" t="s">
        <v>120</v>
      </c>
      <c r="AB3" s="670" t="s">
        <v>121</v>
      </c>
      <c r="AC3" s="694" t="s">
        <v>76</v>
      </c>
      <c r="AD3" s="695"/>
      <c r="AE3" s="696"/>
      <c r="AF3" s="670" t="s">
        <v>13</v>
      </c>
      <c r="AG3" s="670" t="s">
        <v>120</v>
      </c>
      <c r="AH3" s="670" t="s">
        <v>121</v>
      </c>
      <c r="AI3" s="694" t="s">
        <v>76</v>
      </c>
      <c r="AJ3" s="695"/>
      <c r="AK3" s="696"/>
      <c r="AL3" s="670" t="s">
        <v>13</v>
      </c>
      <c r="AM3" s="670" t="s">
        <v>120</v>
      </c>
      <c r="AN3" s="670" t="s">
        <v>121</v>
      </c>
      <c r="AO3" s="694" t="s">
        <v>76</v>
      </c>
      <c r="AP3" s="695"/>
      <c r="AQ3" s="696"/>
      <c r="AR3" s="670" t="s">
        <v>13</v>
      </c>
      <c r="AS3" s="670" t="s">
        <v>120</v>
      </c>
      <c r="AT3" s="670" t="s">
        <v>121</v>
      </c>
      <c r="AU3" s="694" t="s">
        <v>76</v>
      </c>
      <c r="AV3" s="695"/>
      <c r="AW3" s="696"/>
      <c r="AX3" s="670" t="s">
        <v>13</v>
      </c>
      <c r="AY3" s="670" t="s">
        <v>120</v>
      </c>
      <c r="AZ3" s="670" t="s">
        <v>121</v>
      </c>
      <c r="BA3" s="694" t="s">
        <v>76</v>
      </c>
      <c r="BB3" s="695"/>
      <c r="BC3" s="696"/>
      <c r="BD3" s="670" t="s">
        <v>13</v>
      </c>
      <c r="BE3" s="670" t="s">
        <v>120</v>
      </c>
      <c r="BF3" s="670" t="s">
        <v>121</v>
      </c>
      <c r="BG3" s="195"/>
    </row>
    <row r="4" spans="1:59">
      <c r="A4" s="686"/>
      <c r="B4" s="177" t="s">
        <v>71</v>
      </c>
      <c r="C4" s="177" t="s">
        <v>72</v>
      </c>
      <c r="D4" s="177" t="s">
        <v>73</v>
      </c>
      <c r="E4" s="671" t="s">
        <v>13</v>
      </c>
      <c r="F4" s="177" t="s">
        <v>71</v>
      </c>
      <c r="G4" s="177" t="s">
        <v>72</v>
      </c>
      <c r="H4" s="177" t="s">
        <v>73</v>
      </c>
      <c r="I4" s="671" t="s">
        <v>13</v>
      </c>
      <c r="J4" s="671"/>
      <c r="K4" s="177" t="s">
        <v>71</v>
      </c>
      <c r="L4" s="177" t="s">
        <v>72</v>
      </c>
      <c r="M4" s="177" t="s">
        <v>73</v>
      </c>
      <c r="N4" s="671" t="s">
        <v>13</v>
      </c>
      <c r="O4" s="671"/>
      <c r="P4" s="671"/>
      <c r="Q4" s="177" t="s">
        <v>71</v>
      </c>
      <c r="R4" s="177" t="s">
        <v>72</v>
      </c>
      <c r="S4" s="177" t="s">
        <v>73</v>
      </c>
      <c r="T4" s="671" t="s">
        <v>13</v>
      </c>
      <c r="U4" s="671"/>
      <c r="V4" s="671"/>
      <c r="W4" s="177" t="s">
        <v>71</v>
      </c>
      <c r="X4" s="177" t="s">
        <v>72</v>
      </c>
      <c r="Y4" s="177" t="s">
        <v>73</v>
      </c>
      <c r="Z4" s="671" t="s">
        <v>13</v>
      </c>
      <c r="AA4" s="671"/>
      <c r="AB4" s="671"/>
      <c r="AC4" s="177" t="s">
        <v>71</v>
      </c>
      <c r="AD4" s="177" t="s">
        <v>72</v>
      </c>
      <c r="AE4" s="177" t="s">
        <v>73</v>
      </c>
      <c r="AF4" s="671" t="s">
        <v>13</v>
      </c>
      <c r="AG4" s="671"/>
      <c r="AH4" s="671"/>
      <c r="AI4" s="177" t="s">
        <v>71</v>
      </c>
      <c r="AJ4" s="177" t="s">
        <v>72</v>
      </c>
      <c r="AK4" s="177" t="s">
        <v>73</v>
      </c>
      <c r="AL4" s="671" t="s">
        <v>13</v>
      </c>
      <c r="AM4" s="671"/>
      <c r="AN4" s="671"/>
      <c r="AO4" s="177" t="s">
        <v>71</v>
      </c>
      <c r="AP4" s="177" t="s">
        <v>72</v>
      </c>
      <c r="AQ4" s="177" t="s">
        <v>73</v>
      </c>
      <c r="AR4" s="671" t="s">
        <v>13</v>
      </c>
      <c r="AS4" s="671"/>
      <c r="AT4" s="671"/>
      <c r="AU4" s="177" t="s">
        <v>71</v>
      </c>
      <c r="AV4" s="177" t="s">
        <v>72</v>
      </c>
      <c r="AW4" s="177" t="s">
        <v>73</v>
      </c>
      <c r="AX4" s="671" t="s">
        <v>13</v>
      </c>
      <c r="AY4" s="671"/>
      <c r="AZ4" s="671"/>
      <c r="BA4" s="177" t="s">
        <v>71</v>
      </c>
      <c r="BB4" s="177" t="s">
        <v>72</v>
      </c>
      <c r="BC4" s="177" t="s">
        <v>73</v>
      </c>
      <c r="BD4" s="671" t="s">
        <v>13</v>
      </c>
      <c r="BE4" s="671"/>
      <c r="BF4" s="671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687">
        <v>39323</v>
      </c>
      <c r="C26" s="688"/>
      <c r="D26" s="688"/>
      <c r="E26" s="689"/>
      <c r="F26" s="687" t="s">
        <v>170</v>
      </c>
      <c r="G26" s="688"/>
      <c r="H26" s="688"/>
      <c r="I26" s="688"/>
      <c r="J26" s="689"/>
      <c r="K26" s="687" t="s">
        <v>171</v>
      </c>
      <c r="L26" s="688"/>
      <c r="M26" s="688"/>
      <c r="N26" s="688"/>
      <c r="O26" s="688"/>
      <c r="P26" s="689"/>
      <c r="Q26" s="687" t="s">
        <v>172</v>
      </c>
      <c r="R26" s="688"/>
      <c r="S26" s="688"/>
      <c r="T26" s="688"/>
      <c r="U26" s="688"/>
      <c r="V26" s="689"/>
      <c r="W26" s="687" t="s">
        <v>173</v>
      </c>
      <c r="X26" s="688"/>
      <c r="Y26" s="688"/>
      <c r="Z26" s="688"/>
      <c r="AA26" s="688"/>
      <c r="AB26" s="689"/>
      <c r="AC26" s="687" t="s">
        <v>174</v>
      </c>
      <c r="AD26" s="688"/>
      <c r="AE26" s="688"/>
      <c r="AF26" s="688"/>
      <c r="AG26" s="688"/>
      <c r="AH26" s="689"/>
      <c r="AI26" s="675" t="s">
        <v>175</v>
      </c>
      <c r="AJ26" s="676"/>
      <c r="AK26" s="676"/>
      <c r="AL26" s="676"/>
      <c r="AM26" s="676"/>
      <c r="AN26" s="677"/>
      <c r="AO26" s="675" t="s">
        <v>176</v>
      </c>
      <c r="AP26" s="676"/>
      <c r="AQ26" s="676"/>
      <c r="AR26" s="676"/>
      <c r="AS26" s="676"/>
      <c r="AT26" s="677"/>
      <c r="AU26" s="675" t="s">
        <v>177</v>
      </c>
      <c r="AV26" s="676"/>
      <c r="AW26" s="676"/>
      <c r="AX26" s="676"/>
      <c r="AY26" s="676"/>
      <c r="AZ26" s="677"/>
      <c r="BA26" s="675" t="s">
        <v>178</v>
      </c>
      <c r="BB26" s="676"/>
      <c r="BC26" s="676"/>
      <c r="BD26" s="676"/>
      <c r="BE26" s="676"/>
      <c r="BF26" s="677"/>
      <c r="BG26" s="195"/>
    </row>
    <row r="27" spans="1:59" ht="12.75" customHeight="1">
      <c r="A27" s="685" t="s">
        <v>74</v>
      </c>
      <c r="B27" s="694" t="s">
        <v>76</v>
      </c>
      <c r="C27" s="695"/>
      <c r="D27" s="696"/>
      <c r="E27" s="670" t="s">
        <v>13</v>
      </c>
      <c r="F27" s="694" t="s">
        <v>76</v>
      </c>
      <c r="G27" s="695"/>
      <c r="H27" s="696"/>
      <c r="I27" s="670" t="s">
        <v>13</v>
      </c>
      <c r="J27" s="670" t="s">
        <v>120</v>
      </c>
      <c r="K27" s="694" t="s">
        <v>76</v>
      </c>
      <c r="L27" s="695"/>
      <c r="M27" s="696"/>
      <c r="N27" s="670" t="s">
        <v>13</v>
      </c>
      <c r="O27" s="670" t="s">
        <v>120</v>
      </c>
      <c r="P27" s="670" t="s">
        <v>121</v>
      </c>
      <c r="Q27" s="694" t="s">
        <v>76</v>
      </c>
      <c r="R27" s="695"/>
      <c r="S27" s="696"/>
      <c r="T27" s="670" t="s">
        <v>13</v>
      </c>
      <c r="U27" s="670" t="s">
        <v>120</v>
      </c>
      <c r="V27" s="670" t="s">
        <v>121</v>
      </c>
      <c r="W27" s="694" t="s">
        <v>76</v>
      </c>
      <c r="X27" s="695"/>
      <c r="Y27" s="696"/>
      <c r="Z27" s="670" t="s">
        <v>13</v>
      </c>
      <c r="AA27" s="670" t="s">
        <v>120</v>
      </c>
      <c r="AB27" s="670" t="s">
        <v>121</v>
      </c>
      <c r="AC27" s="694" t="s">
        <v>76</v>
      </c>
      <c r="AD27" s="695"/>
      <c r="AE27" s="696"/>
      <c r="AF27" s="670" t="s">
        <v>13</v>
      </c>
      <c r="AG27" s="670" t="s">
        <v>120</v>
      </c>
      <c r="AH27" s="670" t="s">
        <v>121</v>
      </c>
      <c r="AI27" s="694" t="s">
        <v>76</v>
      </c>
      <c r="AJ27" s="695"/>
      <c r="AK27" s="696"/>
      <c r="AL27" s="670" t="s">
        <v>13</v>
      </c>
      <c r="AM27" s="670" t="s">
        <v>120</v>
      </c>
      <c r="AN27" s="670" t="s">
        <v>121</v>
      </c>
      <c r="AO27" s="694" t="s">
        <v>76</v>
      </c>
      <c r="AP27" s="695"/>
      <c r="AQ27" s="696"/>
      <c r="AR27" s="670" t="s">
        <v>13</v>
      </c>
      <c r="AS27" s="670" t="s">
        <v>120</v>
      </c>
      <c r="AT27" s="670" t="s">
        <v>121</v>
      </c>
      <c r="AU27" s="694" t="s">
        <v>76</v>
      </c>
      <c r="AV27" s="695"/>
      <c r="AW27" s="696"/>
      <c r="AX27" s="670" t="s">
        <v>13</v>
      </c>
      <c r="AY27" s="670" t="s">
        <v>120</v>
      </c>
      <c r="AZ27" s="670" t="s">
        <v>121</v>
      </c>
      <c r="BA27" s="694" t="s">
        <v>76</v>
      </c>
      <c r="BB27" s="695"/>
      <c r="BC27" s="696"/>
      <c r="BD27" s="670" t="s">
        <v>13</v>
      </c>
      <c r="BE27" s="670" t="s">
        <v>120</v>
      </c>
      <c r="BF27" s="670" t="s">
        <v>121</v>
      </c>
      <c r="BG27" s="195"/>
    </row>
    <row r="28" spans="1:59">
      <c r="A28" s="686" t="s">
        <v>74</v>
      </c>
      <c r="B28" s="177" t="s">
        <v>71</v>
      </c>
      <c r="C28" s="177" t="s">
        <v>72</v>
      </c>
      <c r="D28" s="177" t="s">
        <v>73</v>
      </c>
      <c r="E28" s="671" t="s">
        <v>13</v>
      </c>
      <c r="F28" s="177" t="s">
        <v>71</v>
      </c>
      <c r="G28" s="177" t="s">
        <v>72</v>
      </c>
      <c r="H28" s="177" t="s">
        <v>73</v>
      </c>
      <c r="I28" s="671" t="s">
        <v>13</v>
      </c>
      <c r="J28" s="671"/>
      <c r="K28" s="177" t="s">
        <v>71</v>
      </c>
      <c r="L28" s="177" t="s">
        <v>72</v>
      </c>
      <c r="M28" s="177" t="s">
        <v>73</v>
      </c>
      <c r="N28" s="671" t="s">
        <v>13</v>
      </c>
      <c r="O28" s="671"/>
      <c r="P28" s="671"/>
      <c r="Q28" s="177" t="s">
        <v>71</v>
      </c>
      <c r="R28" s="177" t="s">
        <v>72</v>
      </c>
      <c r="S28" s="177" t="s">
        <v>73</v>
      </c>
      <c r="T28" s="671" t="s">
        <v>13</v>
      </c>
      <c r="U28" s="671"/>
      <c r="V28" s="671"/>
      <c r="W28" s="177" t="s">
        <v>71</v>
      </c>
      <c r="X28" s="177" t="s">
        <v>72</v>
      </c>
      <c r="Y28" s="177" t="s">
        <v>73</v>
      </c>
      <c r="Z28" s="671" t="s">
        <v>13</v>
      </c>
      <c r="AA28" s="671"/>
      <c r="AB28" s="671"/>
      <c r="AC28" s="177" t="s">
        <v>71</v>
      </c>
      <c r="AD28" s="177" t="s">
        <v>72</v>
      </c>
      <c r="AE28" s="177" t="s">
        <v>73</v>
      </c>
      <c r="AF28" s="671" t="s">
        <v>13</v>
      </c>
      <c r="AG28" s="671"/>
      <c r="AH28" s="671"/>
      <c r="AI28" s="177" t="s">
        <v>71</v>
      </c>
      <c r="AJ28" s="177" t="s">
        <v>72</v>
      </c>
      <c r="AK28" s="177" t="s">
        <v>73</v>
      </c>
      <c r="AL28" s="671" t="s">
        <v>13</v>
      </c>
      <c r="AM28" s="671"/>
      <c r="AN28" s="671"/>
      <c r="AO28" s="177" t="s">
        <v>71</v>
      </c>
      <c r="AP28" s="177" t="s">
        <v>72</v>
      </c>
      <c r="AQ28" s="177" t="s">
        <v>73</v>
      </c>
      <c r="AR28" s="671" t="s">
        <v>13</v>
      </c>
      <c r="AS28" s="671"/>
      <c r="AT28" s="671"/>
      <c r="AU28" s="177" t="s">
        <v>71</v>
      </c>
      <c r="AV28" s="177" t="s">
        <v>72</v>
      </c>
      <c r="AW28" s="177" t="s">
        <v>73</v>
      </c>
      <c r="AX28" s="671" t="s">
        <v>13</v>
      </c>
      <c r="AY28" s="671"/>
      <c r="AZ28" s="671"/>
      <c r="BA28" s="177" t="s">
        <v>71</v>
      </c>
      <c r="BB28" s="177" t="s">
        <v>72</v>
      </c>
      <c r="BC28" s="177" t="s">
        <v>73</v>
      </c>
      <c r="BD28" s="671" t="s">
        <v>13</v>
      </c>
      <c r="BE28" s="671"/>
      <c r="BF28" s="671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AC26:AH26"/>
    <mergeCell ref="W27:Y27"/>
    <mergeCell ref="Z27:Z28"/>
    <mergeCell ref="AA27:AA28"/>
    <mergeCell ref="AC27:AE27"/>
    <mergeCell ref="AB27:AB28"/>
    <mergeCell ref="AH27:AH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BF27:BF28"/>
    <mergeCell ref="BA27:BC27"/>
    <mergeCell ref="BD27:BD28"/>
    <mergeCell ref="AU27:AW27"/>
    <mergeCell ref="AZ27:AZ28"/>
    <mergeCell ref="BE27:BE28"/>
    <mergeCell ref="BE3:BE4"/>
    <mergeCell ref="BD3:BD4"/>
    <mergeCell ref="AU26:AZ26"/>
    <mergeCell ref="AX3:AX4"/>
    <mergeCell ref="BA3:BC3"/>
    <mergeCell ref="BA26:BF26"/>
    <mergeCell ref="BF3:BF4"/>
    <mergeCell ref="AO26:AT26"/>
    <mergeCell ref="AR3:AR4"/>
    <mergeCell ref="AZ3:AZ4"/>
    <mergeCell ref="AY3:AY4"/>
    <mergeCell ref="AU3:AW3"/>
    <mergeCell ref="AO3:AQ3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3.2"/>
  <cols>
    <col min="1" max="1" width="31.6640625" bestFit="1" customWidth="1"/>
    <col min="2" max="5" width="7.109375" customWidth="1"/>
    <col min="6" max="6" width="7.109375" style="189" hidden="1" customWidth="1"/>
    <col min="7" max="15" width="7.109375" hidden="1" customWidth="1"/>
    <col min="16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704" t="s">
        <v>138</v>
      </c>
      <c r="C1" s="705"/>
      <c r="D1" s="705"/>
      <c r="E1" s="706"/>
      <c r="F1" s="707" t="s">
        <v>139</v>
      </c>
      <c r="G1" s="708"/>
      <c r="H1" s="708"/>
      <c r="I1" s="708"/>
      <c r="J1" s="709"/>
      <c r="K1" s="704" t="s">
        <v>140</v>
      </c>
      <c r="L1" s="705"/>
      <c r="M1" s="705"/>
      <c r="N1" s="705"/>
      <c r="O1" s="709"/>
      <c r="P1" s="704" t="s">
        <v>141</v>
      </c>
      <c r="Q1" s="705"/>
      <c r="R1" s="705"/>
      <c r="S1" s="705"/>
      <c r="T1" s="706"/>
      <c r="U1" s="707" t="s">
        <v>142</v>
      </c>
      <c r="V1" s="708"/>
      <c r="W1" s="708"/>
      <c r="X1" s="708"/>
      <c r="Y1" s="714"/>
      <c r="Z1" s="362"/>
      <c r="AA1" s="707" t="s">
        <v>143</v>
      </c>
      <c r="AB1" s="708"/>
      <c r="AC1" s="708"/>
      <c r="AD1" s="708"/>
      <c r="AE1" s="708"/>
      <c r="AF1" s="714"/>
      <c r="AG1" s="707" t="s">
        <v>144</v>
      </c>
      <c r="AH1" s="708"/>
      <c r="AI1" s="708"/>
      <c r="AJ1" s="708"/>
      <c r="AK1" s="708"/>
      <c r="AL1" s="714"/>
      <c r="AM1" s="707" t="s">
        <v>145</v>
      </c>
      <c r="AN1" s="708"/>
      <c r="AO1" s="708"/>
      <c r="AP1" s="708"/>
      <c r="AQ1" s="708"/>
      <c r="AR1" s="714"/>
      <c r="AS1" s="707" t="s">
        <v>146</v>
      </c>
      <c r="AT1" s="708"/>
      <c r="AU1" s="708"/>
      <c r="AV1" s="708"/>
      <c r="AW1" s="708"/>
      <c r="AX1" s="714"/>
      <c r="AY1" s="707" t="s">
        <v>147</v>
      </c>
      <c r="AZ1" s="708"/>
      <c r="BA1" s="708"/>
      <c r="BB1" s="714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 hidden="1">
      <c r="A2" s="228"/>
      <c r="B2" s="703" t="s">
        <v>97</v>
      </c>
      <c r="C2" s="703"/>
      <c r="D2" s="703"/>
      <c r="E2" s="703"/>
      <c r="F2" s="694" t="s">
        <v>97</v>
      </c>
      <c r="G2" s="695"/>
      <c r="H2" s="695"/>
      <c r="I2" s="696"/>
      <c r="J2" s="255"/>
      <c r="K2" s="694" t="s">
        <v>97</v>
      </c>
      <c r="L2" s="695"/>
      <c r="M2" s="695"/>
      <c r="N2" s="695"/>
      <c r="O2" s="709"/>
      <c r="P2" s="694" t="s">
        <v>97</v>
      </c>
      <c r="Q2" s="695"/>
      <c r="R2" s="695"/>
      <c r="S2" s="696"/>
      <c r="T2" s="255"/>
      <c r="U2" s="694" t="s">
        <v>97</v>
      </c>
      <c r="V2" s="695"/>
      <c r="W2" s="695"/>
      <c r="X2" s="696"/>
      <c r="Y2" s="255"/>
      <c r="Z2" s="255"/>
      <c r="AA2" s="694" t="s">
        <v>97</v>
      </c>
      <c r="AB2" s="695"/>
      <c r="AC2" s="695"/>
      <c r="AD2" s="696"/>
      <c r="AE2" s="255"/>
      <c r="AF2" s="255"/>
      <c r="AG2" s="694" t="s">
        <v>97</v>
      </c>
      <c r="AH2" s="695"/>
      <c r="AI2" s="695"/>
      <c r="AJ2" s="696"/>
      <c r="AK2" s="255"/>
      <c r="AL2" s="255"/>
      <c r="AM2" s="694" t="s">
        <v>97</v>
      </c>
      <c r="AN2" s="695"/>
      <c r="AO2" s="695"/>
      <c r="AP2" s="696"/>
      <c r="AQ2" s="255"/>
      <c r="AR2" s="255"/>
      <c r="AS2" s="694" t="s">
        <v>97</v>
      </c>
      <c r="AT2" s="695"/>
      <c r="AU2" s="695"/>
      <c r="AV2" s="696"/>
      <c r="AW2" s="255"/>
      <c r="AX2" s="255"/>
      <c r="AY2" s="694" t="s">
        <v>97</v>
      </c>
      <c r="AZ2" s="695"/>
      <c r="BA2" s="695"/>
      <c r="BB2" s="696"/>
      <c r="BC2" s="255"/>
      <c r="BD2" s="255"/>
      <c r="BE2" s="197"/>
      <c r="BF2" s="697"/>
      <c r="BG2" s="697"/>
      <c r="BH2" s="697"/>
      <c r="BI2" s="697"/>
      <c r="BJ2" s="197"/>
      <c r="BK2" s="697"/>
      <c r="BL2" s="697"/>
      <c r="BM2" s="697"/>
      <c r="BN2" s="697"/>
    </row>
    <row r="3" spans="1:66" ht="12.75" customHeight="1">
      <c r="A3" s="71"/>
      <c r="B3" s="703" t="s">
        <v>76</v>
      </c>
      <c r="C3" s="703"/>
      <c r="D3" s="703"/>
      <c r="E3" s="703"/>
      <c r="F3" s="694" t="s">
        <v>76</v>
      </c>
      <c r="G3" s="695"/>
      <c r="H3" s="695"/>
      <c r="I3" s="696"/>
      <c r="J3" s="698" t="s">
        <v>120</v>
      </c>
      <c r="K3" s="694" t="s">
        <v>76</v>
      </c>
      <c r="L3" s="695"/>
      <c r="M3" s="695"/>
      <c r="N3" s="696"/>
      <c r="O3" s="698" t="s">
        <v>120</v>
      </c>
      <c r="P3" s="694" t="s">
        <v>76</v>
      </c>
      <c r="Q3" s="695"/>
      <c r="R3" s="695"/>
      <c r="S3" s="696"/>
      <c r="T3" s="698" t="s">
        <v>120</v>
      </c>
      <c r="U3" s="694" t="s">
        <v>76</v>
      </c>
      <c r="V3" s="695"/>
      <c r="W3" s="695"/>
      <c r="X3" s="696"/>
      <c r="Y3" s="698" t="s">
        <v>120</v>
      </c>
      <c r="Z3" s="698" t="s">
        <v>119</v>
      </c>
      <c r="AA3" s="694" t="s">
        <v>76</v>
      </c>
      <c r="AB3" s="695"/>
      <c r="AC3" s="695"/>
      <c r="AD3" s="696"/>
      <c r="AE3" s="698" t="s">
        <v>120</v>
      </c>
      <c r="AF3" s="698" t="s">
        <v>134</v>
      </c>
      <c r="AG3" s="694" t="s">
        <v>76</v>
      </c>
      <c r="AH3" s="695"/>
      <c r="AI3" s="695"/>
      <c r="AJ3" s="696"/>
      <c r="AK3" s="698" t="s">
        <v>120</v>
      </c>
      <c r="AL3" s="698" t="s">
        <v>121</v>
      </c>
      <c r="AM3" s="694" t="s">
        <v>76</v>
      </c>
      <c r="AN3" s="695"/>
      <c r="AO3" s="695"/>
      <c r="AP3" s="696"/>
      <c r="AQ3" s="698" t="s">
        <v>120</v>
      </c>
      <c r="AR3" s="698" t="s">
        <v>121</v>
      </c>
      <c r="AS3" s="694" t="s">
        <v>76</v>
      </c>
      <c r="AT3" s="695"/>
      <c r="AU3" s="695"/>
      <c r="AV3" s="696"/>
      <c r="AW3" s="698" t="s">
        <v>120</v>
      </c>
      <c r="AX3" s="698" t="s">
        <v>121</v>
      </c>
      <c r="AY3" s="694" t="s">
        <v>76</v>
      </c>
      <c r="AZ3" s="695"/>
      <c r="BA3" s="695"/>
      <c r="BB3" s="696"/>
      <c r="BC3" s="698" t="s">
        <v>120</v>
      </c>
      <c r="BD3" s="698" t="s">
        <v>121</v>
      </c>
      <c r="BE3" s="195"/>
      <c r="BF3" s="697"/>
      <c r="BG3" s="697"/>
      <c r="BH3" s="697"/>
      <c r="BI3" s="697"/>
      <c r="BJ3" s="195"/>
      <c r="BK3" s="697"/>
      <c r="BL3" s="697"/>
      <c r="BM3" s="697"/>
      <c r="BN3" s="697"/>
    </row>
    <row r="4" spans="1:66" ht="15" customHeight="1">
      <c r="A4" s="190" t="s">
        <v>111</v>
      </c>
      <c r="B4" s="591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699"/>
      <c r="K4" s="177" t="s">
        <v>71</v>
      </c>
      <c r="L4" s="177" t="s">
        <v>72</v>
      </c>
      <c r="M4" s="177" t="s">
        <v>73</v>
      </c>
      <c r="N4" s="190" t="s">
        <v>13</v>
      </c>
      <c r="O4" s="699"/>
      <c r="P4" s="591" t="s">
        <v>71</v>
      </c>
      <c r="Q4" s="177" t="s">
        <v>72</v>
      </c>
      <c r="R4" s="177" t="s">
        <v>73</v>
      </c>
      <c r="S4" s="177" t="s">
        <v>13</v>
      </c>
      <c r="T4" s="699"/>
      <c r="U4" s="177" t="s">
        <v>71</v>
      </c>
      <c r="V4" s="177" t="s">
        <v>72</v>
      </c>
      <c r="W4" s="177" t="s">
        <v>73</v>
      </c>
      <c r="X4" s="177" t="s">
        <v>13</v>
      </c>
      <c r="Y4" s="699"/>
      <c r="Z4" s="699"/>
      <c r="AA4" s="177" t="s">
        <v>71</v>
      </c>
      <c r="AB4" s="177" t="s">
        <v>72</v>
      </c>
      <c r="AC4" s="177" t="s">
        <v>73</v>
      </c>
      <c r="AD4" s="177" t="s">
        <v>13</v>
      </c>
      <c r="AE4" s="699"/>
      <c r="AF4" s="699"/>
      <c r="AG4" s="177" t="s">
        <v>71</v>
      </c>
      <c r="AH4" s="177" t="s">
        <v>72</v>
      </c>
      <c r="AI4" s="177" t="s">
        <v>73</v>
      </c>
      <c r="AJ4" s="177" t="s">
        <v>13</v>
      </c>
      <c r="AK4" s="699"/>
      <c r="AL4" s="699"/>
      <c r="AM4" s="177" t="s">
        <v>71</v>
      </c>
      <c r="AN4" s="177" t="s">
        <v>72</v>
      </c>
      <c r="AO4" s="177" t="s">
        <v>73</v>
      </c>
      <c r="AP4" s="177" t="s">
        <v>13</v>
      </c>
      <c r="AQ4" s="699"/>
      <c r="AR4" s="699"/>
      <c r="AS4" s="177" t="s">
        <v>71</v>
      </c>
      <c r="AT4" s="177" t="s">
        <v>72</v>
      </c>
      <c r="AU4" s="177" t="s">
        <v>73</v>
      </c>
      <c r="AV4" s="177" t="s">
        <v>13</v>
      </c>
      <c r="AW4" s="699"/>
      <c r="AX4" s="699"/>
      <c r="AY4" s="177" t="s">
        <v>71</v>
      </c>
      <c r="AZ4" s="177" t="s">
        <v>72</v>
      </c>
      <c r="BA4" s="177" t="s">
        <v>73</v>
      </c>
      <c r="BB4" s="177" t="s">
        <v>13</v>
      </c>
      <c r="BC4" s="699"/>
      <c r="BD4" s="699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 s="592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588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 s="592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589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 s="592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589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 s="592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589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590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590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 s="592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589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 s="592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589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 s="59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589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 s="592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589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590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590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 s="592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589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 s="592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589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 s="592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589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 s="592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589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590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590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 s="592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589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 s="592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589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 s="59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589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 s="592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589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 s="592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590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593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593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700">
        <v>38982</v>
      </c>
      <c r="C26" s="701"/>
      <c r="D26" s="701"/>
      <c r="E26" s="701"/>
      <c r="F26" s="700">
        <v>39006</v>
      </c>
      <c r="G26" s="701"/>
      <c r="H26" s="701"/>
      <c r="I26" s="701"/>
      <c r="J26" s="702"/>
      <c r="K26" s="710">
        <v>39034</v>
      </c>
      <c r="L26" s="711"/>
      <c r="M26" s="711"/>
      <c r="N26" s="711"/>
      <c r="O26" s="713"/>
      <c r="P26" s="710">
        <v>39062</v>
      </c>
      <c r="Q26" s="711"/>
      <c r="R26" s="711"/>
      <c r="S26" s="711"/>
      <c r="T26" s="712"/>
      <c r="U26" s="700">
        <v>39100</v>
      </c>
      <c r="V26" s="701"/>
      <c r="W26" s="701"/>
      <c r="X26" s="701"/>
      <c r="Y26" s="701"/>
      <c r="Z26" s="715"/>
      <c r="AA26" s="700">
        <v>39125</v>
      </c>
      <c r="AB26" s="701"/>
      <c r="AC26" s="701"/>
      <c r="AD26" s="701"/>
      <c r="AE26" s="701"/>
      <c r="AF26" s="715"/>
      <c r="AG26" s="716" t="s">
        <v>153</v>
      </c>
      <c r="AH26" s="717"/>
      <c r="AI26" s="717"/>
      <c r="AJ26" s="717"/>
      <c r="AK26" s="717"/>
      <c r="AL26" s="718"/>
      <c r="AM26" s="716" t="s">
        <v>154</v>
      </c>
      <c r="AN26" s="717"/>
      <c r="AO26" s="717"/>
      <c r="AP26" s="717"/>
      <c r="AQ26" s="717"/>
      <c r="AR26" s="718"/>
      <c r="AS26" s="716" t="s">
        <v>155</v>
      </c>
      <c r="AT26" s="717"/>
      <c r="AU26" s="717"/>
      <c r="AV26" s="717"/>
      <c r="AW26" s="717"/>
      <c r="AX26" s="718"/>
      <c r="AY26" s="716" t="s">
        <v>156</v>
      </c>
      <c r="AZ26" s="717"/>
      <c r="BA26" s="717"/>
      <c r="BB26" s="717"/>
      <c r="BC26" s="717"/>
      <c r="BD26" s="718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694" t="s">
        <v>97</v>
      </c>
      <c r="C27" s="695"/>
      <c r="D27" s="695"/>
      <c r="E27" s="696"/>
      <c r="F27" s="694" t="s">
        <v>97</v>
      </c>
      <c r="G27" s="695"/>
      <c r="H27" s="695"/>
      <c r="I27" s="696"/>
      <c r="J27" s="255"/>
      <c r="K27" s="694" t="s">
        <v>97</v>
      </c>
      <c r="L27" s="695"/>
      <c r="M27" s="695"/>
      <c r="N27" s="695"/>
      <c r="O27" s="709"/>
      <c r="P27" s="694" t="s">
        <v>97</v>
      </c>
      <c r="Q27" s="695"/>
      <c r="R27" s="695"/>
      <c r="S27" s="696"/>
      <c r="T27" s="255"/>
      <c r="U27" s="694" t="s">
        <v>97</v>
      </c>
      <c r="V27" s="695"/>
      <c r="W27" s="695"/>
      <c r="X27" s="696"/>
      <c r="Y27" s="255"/>
      <c r="Z27" s="255"/>
      <c r="AA27" s="694" t="s">
        <v>97</v>
      </c>
      <c r="AB27" s="695"/>
      <c r="AC27" s="695"/>
      <c r="AD27" s="696"/>
      <c r="AE27" s="255"/>
      <c r="AF27" s="255"/>
      <c r="AG27" s="694" t="s">
        <v>97</v>
      </c>
      <c r="AH27" s="695"/>
      <c r="AI27" s="695"/>
      <c r="AJ27" s="696"/>
      <c r="AK27" s="255"/>
      <c r="AL27" s="255"/>
      <c r="AM27" s="694" t="s">
        <v>97</v>
      </c>
      <c r="AN27" s="695"/>
      <c r="AO27" s="695"/>
      <c r="AP27" s="696"/>
      <c r="AQ27" s="255"/>
      <c r="AR27" s="255"/>
      <c r="AS27" s="694" t="s">
        <v>97</v>
      </c>
      <c r="AT27" s="695"/>
      <c r="AU27" s="695"/>
      <c r="AV27" s="696"/>
      <c r="AW27" s="255"/>
      <c r="AX27" s="255"/>
      <c r="AY27" s="694" t="s">
        <v>97</v>
      </c>
      <c r="AZ27" s="695"/>
      <c r="BA27" s="695"/>
      <c r="BB27" s="696"/>
      <c r="BC27" s="255"/>
      <c r="BD27" s="255"/>
      <c r="BE27" s="195"/>
      <c r="BF27" s="697"/>
      <c r="BG27" s="697"/>
      <c r="BH27" s="697"/>
      <c r="BI27" s="697"/>
      <c r="BJ27" s="195"/>
      <c r="BK27" s="697"/>
      <c r="BL27" s="697"/>
      <c r="BM27" s="697"/>
      <c r="BN27" s="697"/>
    </row>
    <row r="28" spans="1:66" ht="12.75" customHeight="1">
      <c r="B28" s="694" t="s">
        <v>76</v>
      </c>
      <c r="C28" s="695"/>
      <c r="D28" s="695"/>
      <c r="E28" s="696"/>
      <c r="F28" s="694" t="s">
        <v>76</v>
      </c>
      <c r="G28" s="695"/>
      <c r="H28" s="695"/>
      <c r="I28" s="696"/>
      <c r="J28" s="698" t="s">
        <v>120</v>
      </c>
      <c r="K28" s="694" t="s">
        <v>76</v>
      </c>
      <c r="L28" s="695"/>
      <c r="M28" s="695"/>
      <c r="N28" s="696"/>
      <c r="O28" s="698" t="s">
        <v>120</v>
      </c>
      <c r="P28" s="694" t="s">
        <v>76</v>
      </c>
      <c r="Q28" s="695"/>
      <c r="R28" s="695"/>
      <c r="S28" s="696"/>
      <c r="T28" s="698" t="s">
        <v>120</v>
      </c>
      <c r="U28" s="694" t="s">
        <v>76</v>
      </c>
      <c r="V28" s="695"/>
      <c r="W28" s="695"/>
      <c r="X28" s="696"/>
      <c r="Y28" s="698" t="s">
        <v>120</v>
      </c>
      <c r="Z28" s="698" t="s">
        <v>119</v>
      </c>
      <c r="AA28" s="694" t="s">
        <v>76</v>
      </c>
      <c r="AB28" s="695"/>
      <c r="AC28" s="695"/>
      <c r="AD28" s="696"/>
      <c r="AE28" s="698" t="s">
        <v>120</v>
      </c>
      <c r="AF28" s="698" t="s">
        <v>121</v>
      </c>
      <c r="AG28" s="694" t="s">
        <v>76</v>
      </c>
      <c r="AH28" s="695"/>
      <c r="AI28" s="695"/>
      <c r="AJ28" s="696"/>
      <c r="AK28" s="698" t="s">
        <v>120</v>
      </c>
      <c r="AL28" s="698" t="s">
        <v>121</v>
      </c>
      <c r="AM28" s="694" t="s">
        <v>76</v>
      </c>
      <c r="AN28" s="695"/>
      <c r="AO28" s="695"/>
      <c r="AP28" s="696"/>
      <c r="AQ28" s="698" t="s">
        <v>120</v>
      </c>
      <c r="AR28" s="698" t="s">
        <v>121</v>
      </c>
      <c r="AS28" s="694" t="s">
        <v>76</v>
      </c>
      <c r="AT28" s="695"/>
      <c r="AU28" s="695"/>
      <c r="AV28" s="696"/>
      <c r="AW28" s="698" t="s">
        <v>120</v>
      </c>
      <c r="AX28" s="698" t="s">
        <v>121</v>
      </c>
      <c r="AY28" s="694" t="s">
        <v>76</v>
      </c>
      <c r="AZ28" s="695"/>
      <c r="BA28" s="695"/>
      <c r="BB28" s="696"/>
      <c r="BC28" s="698" t="s">
        <v>120</v>
      </c>
      <c r="BD28" s="698" t="s">
        <v>121</v>
      </c>
      <c r="BE28" s="195"/>
      <c r="BF28" s="697"/>
      <c r="BG28" s="697"/>
      <c r="BH28" s="697"/>
      <c r="BI28" s="697"/>
      <c r="BJ28" s="195"/>
      <c r="BK28" s="697"/>
      <c r="BL28" s="697"/>
      <c r="BM28" s="697"/>
      <c r="BN28" s="697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699"/>
      <c r="K29" s="177" t="s">
        <v>71</v>
      </c>
      <c r="L29" s="177" t="s">
        <v>72</v>
      </c>
      <c r="M29" s="177" t="s">
        <v>73</v>
      </c>
      <c r="N29" s="190" t="s">
        <v>13</v>
      </c>
      <c r="O29" s="699"/>
      <c r="P29" s="177" t="s">
        <v>71</v>
      </c>
      <c r="Q29" s="177" t="s">
        <v>72</v>
      </c>
      <c r="R29" s="177" t="s">
        <v>73</v>
      </c>
      <c r="S29" s="177" t="s">
        <v>13</v>
      </c>
      <c r="T29" s="699"/>
      <c r="U29" s="177" t="s">
        <v>71</v>
      </c>
      <c r="V29" s="177" t="s">
        <v>72</v>
      </c>
      <c r="W29" s="177" t="s">
        <v>73</v>
      </c>
      <c r="X29" s="177" t="s">
        <v>13</v>
      </c>
      <c r="Y29" s="699"/>
      <c r="Z29" s="699"/>
      <c r="AA29" s="177" t="s">
        <v>71</v>
      </c>
      <c r="AB29" s="177" t="s">
        <v>72</v>
      </c>
      <c r="AC29" s="177" t="s">
        <v>73</v>
      </c>
      <c r="AD29" s="177" t="s">
        <v>13</v>
      </c>
      <c r="AE29" s="699"/>
      <c r="AF29" s="699"/>
      <c r="AG29" s="177" t="s">
        <v>71</v>
      </c>
      <c r="AH29" s="177" t="s">
        <v>72</v>
      </c>
      <c r="AI29" s="177" t="s">
        <v>73</v>
      </c>
      <c r="AJ29" s="177" t="s">
        <v>13</v>
      </c>
      <c r="AK29" s="699"/>
      <c r="AL29" s="699"/>
      <c r="AM29" s="177" t="s">
        <v>71</v>
      </c>
      <c r="AN29" s="177" t="s">
        <v>72</v>
      </c>
      <c r="AO29" s="177" t="s">
        <v>73</v>
      </c>
      <c r="AP29" s="177" t="s">
        <v>13</v>
      </c>
      <c r="AQ29" s="699"/>
      <c r="AR29" s="699"/>
      <c r="AS29" s="177" t="s">
        <v>71</v>
      </c>
      <c r="AT29" s="177" t="s">
        <v>72</v>
      </c>
      <c r="AU29" s="177" t="s">
        <v>73</v>
      </c>
      <c r="AV29" s="177" t="s">
        <v>13</v>
      </c>
      <c r="AW29" s="699"/>
      <c r="AX29" s="699"/>
      <c r="AY29" s="177" t="s">
        <v>71</v>
      </c>
      <c r="AZ29" s="177" t="s">
        <v>72</v>
      </c>
      <c r="BA29" s="177" t="s">
        <v>73</v>
      </c>
      <c r="BB29" s="177" t="s">
        <v>13</v>
      </c>
      <c r="BC29" s="699"/>
      <c r="BD29" s="699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  <mergeCell ref="AF28:AF29"/>
    <mergeCell ref="AW3:AW4"/>
    <mergeCell ref="AX3:AX4"/>
    <mergeCell ref="AW28:AW29"/>
    <mergeCell ref="AX28:AX29"/>
    <mergeCell ref="AS26:AX26"/>
    <mergeCell ref="AL3:AL4"/>
    <mergeCell ref="AK3:AK4"/>
    <mergeCell ref="AA27:AD27"/>
    <mergeCell ref="Z3:Z4"/>
    <mergeCell ref="Y3:Y4"/>
    <mergeCell ref="AR3:AR4"/>
    <mergeCell ref="P28:S28"/>
    <mergeCell ref="AK28:AK29"/>
    <mergeCell ref="AL28:AL29"/>
    <mergeCell ref="U28:X28"/>
    <mergeCell ref="AG28:AJ28"/>
    <mergeCell ref="AG26:AL26"/>
    <mergeCell ref="AY1:BB1"/>
    <mergeCell ref="AG1:AL1"/>
    <mergeCell ref="AM1:AR1"/>
    <mergeCell ref="AS1:AX1"/>
    <mergeCell ref="U2:X2"/>
    <mergeCell ref="U27:X27"/>
    <mergeCell ref="U26:Z26"/>
    <mergeCell ref="AF3:AF4"/>
    <mergeCell ref="U3:X3"/>
    <mergeCell ref="AA26:AF26"/>
    <mergeCell ref="AA1:AF1"/>
    <mergeCell ref="U1:Y1"/>
    <mergeCell ref="AA3:AD3"/>
    <mergeCell ref="AG2:AJ2"/>
    <mergeCell ref="AG3:AJ3"/>
    <mergeCell ref="AE3:AE4"/>
    <mergeCell ref="P1:T1"/>
    <mergeCell ref="F3:I3"/>
    <mergeCell ref="K2:O2"/>
    <mergeCell ref="O3:O4"/>
    <mergeCell ref="P2:S2"/>
    <mergeCell ref="K1:O1"/>
    <mergeCell ref="K3:N3"/>
    <mergeCell ref="T3:T4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B28:E28"/>
    <mergeCell ref="B2:E2"/>
    <mergeCell ref="B3:E3"/>
    <mergeCell ref="F2:I2"/>
    <mergeCell ref="F27:I27"/>
    <mergeCell ref="F28:I28"/>
    <mergeCell ref="J28:J29"/>
    <mergeCell ref="F26:J26"/>
    <mergeCell ref="AM2:AP2"/>
    <mergeCell ref="AM3:AP3"/>
    <mergeCell ref="AA2:AD2"/>
    <mergeCell ref="AS2:AV2"/>
    <mergeCell ref="AS3:AV3"/>
    <mergeCell ref="AS27:AV27"/>
    <mergeCell ref="AS28:AV28"/>
    <mergeCell ref="AQ3:AQ4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BK27:BN27"/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P26" sqref="P2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704" t="s">
        <v>99</v>
      </c>
      <c r="C2" s="705"/>
      <c r="D2" s="705"/>
      <c r="E2" s="706"/>
      <c r="F2" s="707" t="s">
        <v>100</v>
      </c>
      <c r="G2" s="708"/>
      <c r="H2" s="708"/>
      <c r="I2" s="708"/>
      <c r="J2" s="709"/>
      <c r="K2" s="704" t="s">
        <v>101</v>
      </c>
      <c r="L2" s="705"/>
      <c r="M2" s="705"/>
      <c r="N2" s="705"/>
      <c r="O2" s="709"/>
      <c r="P2" s="704" t="s">
        <v>102</v>
      </c>
      <c r="Q2" s="705"/>
      <c r="R2" s="705"/>
      <c r="S2" s="705"/>
      <c r="T2" s="706"/>
      <c r="U2" s="707" t="s">
        <v>103</v>
      </c>
      <c r="V2" s="708"/>
      <c r="W2" s="708"/>
      <c r="X2" s="708"/>
      <c r="Y2" s="708"/>
      <c r="Z2" s="714"/>
      <c r="AA2" s="707" t="s">
        <v>104</v>
      </c>
      <c r="AB2" s="708"/>
      <c r="AC2" s="708"/>
      <c r="AD2" s="708"/>
      <c r="AE2" s="708"/>
      <c r="AF2" s="714"/>
      <c r="AG2" s="707" t="s">
        <v>105</v>
      </c>
      <c r="AH2" s="708"/>
      <c r="AI2" s="708"/>
      <c r="AJ2" s="708"/>
      <c r="AK2" s="708"/>
      <c r="AL2" s="714"/>
      <c r="AM2" s="707" t="s">
        <v>106</v>
      </c>
      <c r="AN2" s="708"/>
      <c r="AO2" s="708"/>
      <c r="AP2" s="708"/>
      <c r="AQ2" s="708"/>
      <c r="AR2" s="714"/>
      <c r="AS2" s="707" t="s">
        <v>107</v>
      </c>
      <c r="AT2" s="708"/>
      <c r="AU2" s="708"/>
      <c r="AV2" s="708"/>
      <c r="AW2" s="708"/>
      <c r="AX2" s="714"/>
      <c r="AY2" s="707" t="s">
        <v>108</v>
      </c>
      <c r="AZ2" s="708"/>
      <c r="BA2" s="708"/>
      <c r="BB2" s="714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703" t="s">
        <v>97</v>
      </c>
      <c r="C3" s="703"/>
      <c r="D3" s="703"/>
      <c r="E3" s="703"/>
      <c r="F3" s="694" t="s">
        <v>97</v>
      </c>
      <c r="G3" s="695"/>
      <c r="H3" s="695"/>
      <c r="I3" s="696"/>
      <c r="J3" s="255"/>
      <c r="K3" s="694" t="s">
        <v>97</v>
      </c>
      <c r="L3" s="695"/>
      <c r="M3" s="695"/>
      <c r="N3" s="695"/>
      <c r="O3" s="709"/>
      <c r="P3" s="694" t="s">
        <v>97</v>
      </c>
      <c r="Q3" s="695"/>
      <c r="R3" s="695"/>
      <c r="S3" s="696"/>
      <c r="T3" s="255"/>
      <c r="U3" s="694" t="s">
        <v>97</v>
      </c>
      <c r="V3" s="695"/>
      <c r="W3" s="695"/>
      <c r="X3" s="696"/>
      <c r="Y3" s="255"/>
      <c r="Z3" s="255"/>
      <c r="AA3" s="694" t="s">
        <v>97</v>
      </c>
      <c r="AB3" s="695"/>
      <c r="AC3" s="695"/>
      <c r="AD3" s="696"/>
      <c r="AE3" s="255"/>
      <c r="AF3" s="255"/>
      <c r="AG3" s="694" t="s">
        <v>97</v>
      </c>
      <c r="AH3" s="695"/>
      <c r="AI3" s="695"/>
      <c r="AJ3" s="696"/>
      <c r="AK3" s="255"/>
      <c r="AL3" s="255"/>
      <c r="AM3" s="694" t="s">
        <v>97</v>
      </c>
      <c r="AN3" s="695"/>
      <c r="AO3" s="695"/>
      <c r="AP3" s="696"/>
      <c r="AQ3" s="255"/>
      <c r="AR3" s="255"/>
      <c r="AS3" s="694" t="s">
        <v>97</v>
      </c>
      <c r="AT3" s="695"/>
      <c r="AU3" s="695"/>
      <c r="AV3" s="696"/>
      <c r="AW3" s="255"/>
      <c r="AX3" s="255"/>
      <c r="AY3" s="694" t="s">
        <v>97</v>
      </c>
      <c r="AZ3" s="695"/>
      <c r="BA3" s="695"/>
      <c r="BB3" s="696"/>
      <c r="BC3" s="255"/>
      <c r="BD3" s="255"/>
      <c r="BE3" s="197"/>
      <c r="BF3" s="697"/>
      <c r="BG3" s="697"/>
      <c r="BH3" s="697"/>
      <c r="BI3" s="697"/>
      <c r="BJ3" s="197"/>
      <c r="BK3" s="697"/>
      <c r="BL3" s="697"/>
      <c r="BM3" s="697"/>
      <c r="BN3" s="697"/>
    </row>
    <row r="4" spans="1:66" ht="12.75" customHeight="1">
      <c r="A4" s="71"/>
      <c r="B4" s="703" t="s">
        <v>76</v>
      </c>
      <c r="C4" s="703"/>
      <c r="D4" s="703"/>
      <c r="E4" s="703"/>
      <c r="F4" s="694" t="s">
        <v>76</v>
      </c>
      <c r="G4" s="695"/>
      <c r="H4" s="695"/>
      <c r="I4" s="696"/>
      <c r="J4" s="719" t="s">
        <v>255</v>
      </c>
      <c r="K4" s="694" t="s">
        <v>76</v>
      </c>
      <c r="L4" s="695"/>
      <c r="M4" s="695"/>
      <c r="N4" s="696"/>
      <c r="O4" s="698" t="s">
        <v>120</v>
      </c>
      <c r="P4" s="694" t="s">
        <v>76</v>
      </c>
      <c r="Q4" s="695"/>
      <c r="R4" s="695"/>
      <c r="S4" s="696"/>
      <c r="T4" s="698" t="s">
        <v>120</v>
      </c>
      <c r="U4" s="694" t="s">
        <v>76</v>
      </c>
      <c r="V4" s="695"/>
      <c r="W4" s="695"/>
      <c r="X4" s="696"/>
      <c r="Y4" s="698" t="s">
        <v>120</v>
      </c>
      <c r="Z4" s="698" t="s">
        <v>119</v>
      </c>
      <c r="AA4" s="694" t="s">
        <v>76</v>
      </c>
      <c r="AB4" s="695"/>
      <c r="AC4" s="695"/>
      <c r="AD4" s="696"/>
      <c r="AE4" s="698" t="s">
        <v>120</v>
      </c>
      <c r="AF4" s="698" t="s">
        <v>134</v>
      </c>
      <c r="AG4" s="694" t="s">
        <v>76</v>
      </c>
      <c r="AH4" s="695"/>
      <c r="AI4" s="695"/>
      <c r="AJ4" s="696"/>
      <c r="AK4" s="698" t="s">
        <v>120</v>
      </c>
      <c r="AL4" s="698" t="s">
        <v>121</v>
      </c>
      <c r="AM4" s="694" t="s">
        <v>76</v>
      </c>
      <c r="AN4" s="695"/>
      <c r="AO4" s="695"/>
      <c r="AP4" s="696"/>
      <c r="AQ4" s="698" t="s">
        <v>120</v>
      </c>
      <c r="AR4" s="698" t="s">
        <v>121</v>
      </c>
      <c r="AS4" s="694" t="s">
        <v>76</v>
      </c>
      <c r="AT4" s="695"/>
      <c r="AU4" s="695"/>
      <c r="AV4" s="696"/>
      <c r="AW4" s="698" t="s">
        <v>120</v>
      </c>
      <c r="AX4" s="698" t="s">
        <v>121</v>
      </c>
      <c r="AY4" s="694" t="s">
        <v>76</v>
      </c>
      <c r="AZ4" s="695"/>
      <c r="BA4" s="695"/>
      <c r="BB4" s="696"/>
      <c r="BC4" s="698" t="s">
        <v>120</v>
      </c>
      <c r="BD4" s="698" t="s">
        <v>121</v>
      </c>
      <c r="BE4" s="195"/>
      <c r="BF4" s="697"/>
      <c r="BG4" s="697"/>
      <c r="BH4" s="697"/>
      <c r="BI4" s="697"/>
      <c r="BJ4" s="195"/>
      <c r="BK4" s="697"/>
      <c r="BL4" s="697"/>
      <c r="BM4" s="697"/>
      <c r="BN4" s="697"/>
    </row>
    <row r="5" spans="1:66" ht="15" customHeight="1" thickBot="1">
      <c r="A5" s="190" t="s">
        <v>111</v>
      </c>
      <c r="B5" s="595" t="s">
        <v>71</v>
      </c>
      <c r="C5" s="561" t="s">
        <v>72</v>
      </c>
      <c r="D5" s="561" t="s">
        <v>73</v>
      </c>
      <c r="E5" s="568" t="s">
        <v>13</v>
      </c>
      <c r="F5" s="591" t="s">
        <v>71</v>
      </c>
      <c r="G5" s="177" t="s">
        <v>72</v>
      </c>
      <c r="H5" s="177" t="s">
        <v>73</v>
      </c>
      <c r="I5" s="190" t="s">
        <v>13</v>
      </c>
      <c r="J5" s="720"/>
      <c r="K5" s="595" t="s">
        <v>71</v>
      </c>
      <c r="L5" s="561" t="s">
        <v>72</v>
      </c>
      <c r="M5" s="561" t="s">
        <v>73</v>
      </c>
      <c r="N5" s="568" t="s">
        <v>13</v>
      </c>
      <c r="O5" s="699"/>
      <c r="P5" s="591" t="s">
        <v>71</v>
      </c>
      <c r="Q5" s="177" t="s">
        <v>72</v>
      </c>
      <c r="R5" s="177" t="s">
        <v>73</v>
      </c>
      <c r="S5" s="568" t="s">
        <v>13</v>
      </c>
      <c r="T5" s="699"/>
      <c r="U5" s="177" t="s">
        <v>71</v>
      </c>
      <c r="V5" s="177" t="s">
        <v>72</v>
      </c>
      <c r="W5" s="177" t="s">
        <v>73</v>
      </c>
      <c r="X5" s="177" t="s">
        <v>13</v>
      </c>
      <c r="Y5" s="699"/>
      <c r="Z5" s="699"/>
      <c r="AA5" s="177" t="s">
        <v>71</v>
      </c>
      <c r="AB5" s="177" t="s">
        <v>72</v>
      </c>
      <c r="AC5" s="177" t="s">
        <v>73</v>
      </c>
      <c r="AD5" s="177" t="s">
        <v>13</v>
      </c>
      <c r="AE5" s="699"/>
      <c r="AF5" s="699"/>
      <c r="AG5" s="177" t="s">
        <v>71</v>
      </c>
      <c r="AH5" s="177" t="s">
        <v>72</v>
      </c>
      <c r="AI5" s="177" t="s">
        <v>73</v>
      </c>
      <c r="AJ5" s="177" t="s">
        <v>13</v>
      </c>
      <c r="AK5" s="699"/>
      <c r="AL5" s="699"/>
      <c r="AM5" s="177" t="s">
        <v>71</v>
      </c>
      <c r="AN5" s="177" t="s">
        <v>72</v>
      </c>
      <c r="AO5" s="177" t="s">
        <v>73</v>
      </c>
      <c r="AP5" s="177" t="s">
        <v>13</v>
      </c>
      <c r="AQ5" s="699"/>
      <c r="AR5" s="699"/>
      <c r="AS5" s="177" t="s">
        <v>71</v>
      </c>
      <c r="AT5" s="177" t="s">
        <v>72</v>
      </c>
      <c r="AU5" s="177" t="s">
        <v>73</v>
      </c>
      <c r="AV5" s="177" t="s">
        <v>13</v>
      </c>
      <c r="AW5" s="699"/>
      <c r="AX5" s="699"/>
      <c r="AY5" s="177" t="s">
        <v>71</v>
      </c>
      <c r="AZ5" s="177" t="s">
        <v>72</v>
      </c>
      <c r="BA5" s="177" t="s">
        <v>73</v>
      </c>
      <c r="BB5" s="177" t="s">
        <v>13</v>
      </c>
      <c r="BC5" s="699"/>
      <c r="BD5" s="699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91" t="s">
        <v>35</v>
      </c>
      <c r="B6" s="596">
        <v>20</v>
      </c>
      <c r="C6" s="564">
        <v>10</v>
      </c>
      <c r="D6" s="564">
        <v>10</v>
      </c>
      <c r="E6" s="569">
        <f>SUM(B6:D6)</f>
        <v>40</v>
      </c>
      <c r="F6" s="585">
        <v>24</v>
      </c>
      <c r="G6" s="179">
        <v>7</v>
      </c>
      <c r="H6" s="179">
        <v>9</v>
      </c>
      <c r="I6" s="359">
        <f>SUM(F6:H6)</f>
        <v>40</v>
      </c>
      <c r="J6" s="582">
        <f>I6-E6</f>
        <v>0</v>
      </c>
      <c r="K6" s="601">
        <v>24</v>
      </c>
      <c r="L6" s="564">
        <v>7</v>
      </c>
      <c r="M6" s="564">
        <v>9</v>
      </c>
      <c r="N6" s="569">
        <f>SUM(K6:M6)</f>
        <v>40</v>
      </c>
      <c r="O6" s="567">
        <f>N6-I6</f>
        <v>0</v>
      </c>
      <c r="P6" s="588">
        <v>24</v>
      </c>
      <c r="Q6" s="179">
        <v>7</v>
      </c>
      <c r="R6" s="179">
        <v>9</v>
      </c>
      <c r="S6" s="56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0">X6-$E6</f>
        <v>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1">AD6-X6</f>
        <v>-3</v>
      </c>
      <c r="AF6" s="259">
        <f t="shared" ref="AF6:AF26" si="2">AD6-$E6</f>
        <v>-3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3">AJ6-AD6</f>
        <v>-4</v>
      </c>
      <c r="AL6" s="259">
        <f t="shared" ref="AL6:AL26" si="4">AJ6-$E6</f>
        <v>-7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5">AP6-AJ6</f>
        <v>-1</v>
      </c>
      <c r="AR6" s="259">
        <f t="shared" ref="AR6:AR26" si="6">AP6-$E6</f>
        <v>-8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7">AV6-AP6</f>
        <v>0</v>
      </c>
      <c r="AX6" s="259">
        <f t="shared" ref="AX6:AX26" si="8">AV6-$E6</f>
        <v>-8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9">BB6-AV6</f>
        <v>0</v>
      </c>
      <c r="BD6" s="259">
        <f t="shared" ref="BD6:BD26" si="10">BB6-$E6</f>
        <v>-8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92" t="s">
        <v>36</v>
      </c>
      <c r="B7" s="597">
        <v>37</v>
      </c>
      <c r="C7" s="180">
        <v>29</v>
      </c>
      <c r="D7" s="180">
        <v>14</v>
      </c>
      <c r="E7" s="570">
        <f t="shared" ref="E7:E25" si="11">SUM(B7:D7)</f>
        <v>80</v>
      </c>
      <c r="F7" s="586">
        <v>44</v>
      </c>
      <c r="G7" s="180">
        <v>23</v>
      </c>
      <c r="H7" s="180">
        <v>13</v>
      </c>
      <c r="I7" s="360">
        <f t="shared" ref="I7:I25" si="12">SUM(F7:H7)</f>
        <v>80</v>
      </c>
      <c r="J7" s="583">
        <f t="shared" ref="J7:J25" si="13">I7-E7</f>
        <v>0</v>
      </c>
      <c r="K7" s="586">
        <v>43</v>
      </c>
      <c r="L7" s="180">
        <v>23</v>
      </c>
      <c r="M7" s="180">
        <v>13</v>
      </c>
      <c r="N7" s="570">
        <f t="shared" ref="N7:N25" si="14">SUM(K7:M7)</f>
        <v>79</v>
      </c>
      <c r="O7" s="263">
        <f t="shared" ref="O7:O25" si="15">N7-I7</f>
        <v>-1</v>
      </c>
      <c r="P7" s="589">
        <v>43</v>
      </c>
      <c r="Q7" s="180">
        <v>23</v>
      </c>
      <c r="R7" s="180">
        <v>13</v>
      </c>
      <c r="S7" s="57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0"/>
        <v>-1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1"/>
        <v>3</v>
      </c>
      <c r="AF7" s="259">
        <f t="shared" si="2"/>
        <v>2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3"/>
        <v>2</v>
      </c>
      <c r="AL7" s="259">
        <f t="shared" si="4"/>
        <v>4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5"/>
        <v>-1</v>
      </c>
      <c r="AR7" s="259">
        <f t="shared" si="6"/>
        <v>3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7"/>
        <v>-1</v>
      </c>
      <c r="AX7" s="259">
        <f t="shared" si="8"/>
        <v>2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9"/>
        <v>0</v>
      </c>
      <c r="BD7" s="259">
        <f t="shared" si="10"/>
        <v>2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92" t="s">
        <v>37</v>
      </c>
      <c r="B8" s="597">
        <v>16</v>
      </c>
      <c r="C8" s="180">
        <v>14</v>
      </c>
      <c r="D8" s="180">
        <v>15</v>
      </c>
      <c r="E8" s="570">
        <f t="shared" si="11"/>
        <v>45</v>
      </c>
      <c r="F8" s="586">
        <v>19</v>
      </c>
      <c r="G8" s="180">
        <v>12</v>
      </c>
      <c r="H8" s="180">
        <v>14</v>
      </c>
      <c r="I8" s="360">
        <f t="shared" si="12"/>
        <v>45</v>
      </c>
      <c r="J8" s="583">
        <f t="shared" si="13"/>
        <v>0</v>
      </c>
      <c r="K8" s="586">
        <v>18</v>
      </c>
      <c r="L8" s="180">
        <v>11</v>
      </c>
      <c r="M8" s="180">
        <v>14</v>
      </c>
      <c r="N8" s="570">
        <f t="shared" si="14"/>
        <v>43</v>
      </c>
      <c r="O8" s="263">
        <f t="shared" si="15"/>
        <v>-2</v>
      </c>
      <c r="P8" s="589">
        <v>17</v>
      </c>
      <c r="Q8" s="180">
        <v>11</v>
      </c>
      <c r="R8" s="180">
        <v>14</v>
      </c>
      <c r="S8" s="57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0"/>
        <v>-3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1"/>
        <v>-3</v>
      </c>
      <c r="AF8" s="259">
        <f t="shared" si="2"/>
        <v>-6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3"/>
        <v>-1</v>
      </c>
      <c r="AL8" s="259">
        <f t="shared" si="4"/>
        <v>-7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5"/>
        <v>0</v>
      </c>
      <c r="AR8" s="259">
        <f t="shared" si="6"/>
        <v>-7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7"/>
        <v>0</v>
      </c>
      <c r="AX8" s="259">
        <f t="shared" si="8"/>
        <v>-7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9"/>
        <v>-1</v>
      </c>
      <c r="BD8" s="259">
        <f t="shared" si="10"/>
        <v>-8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92" t="s">
        <v>38</v>
      </c>
      <c r="B9" s="597">
        <v>16</v>
      </c>
      <c r="C9" s="180">
        <v>22</v>
      </c>
      <c r="D9" s="180">
        <v>10</v>
      </c>
      <c r="E9" s="570">
        <f t="shared" si="11"/>
        <v>48</v>
      </c>
      <c r="F9" s="586">
        <v>22</v>
      </c>
      <c r="G9" s="180">
        <v>17</v>
      </c>
      <c r="H9" s="180">
        <v>10</v>
      </c>
      <c r="I9" s="360">
        <f t="shared" si="12"/>
        <v>49</v>
      </c>
      <c r="J9" s="583">
        <f t="shared" si="13"/>
        <v>1</v>
      </c>
      <c r="K9" s="586">
        <v>22</v>
      </c>
      <c r="L9" s="180">
        <v>17</v>
      </c>
      <c r="M9" s="180">
        <v>10</v>
      </c>
      <c r="N9" s="570">
        <f t="shared" si="14"/>
        <v>49</v>
      </c>
      <c r="O9" s="263">
        <f t="shared" si="15"/>
        <v>0</v>
      </c>
      <c r="P9" s="589">
        <v>22</v>
      </c>
      <c r="Q9" s="180">
        <v>17</v>
      </c>
      <c r="R9" s="180">
        <v>10</v>
      </c>
      <c r="S9" s="57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0"/>
        <v>1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1"/>
        <v>-1</v>
      </c>
      <c r="AF9" s="259">
        <f t="shared" si="2"/>
        <v>0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3"/>
        <v>0</v>
      </c>
      <c r="AL9" s="259">
        <f t="shared" si="4"/>
        <v>0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5"/>
        <v>0</v>
      </c>
      <c r="AR9" s="259">
        <f t="shared" si="6"/>
        <v>0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7"/>
        <v>0</v>
      </c>
      <c r="AX9" s="259">
        <f t="shared" si="8"/>
        <v>0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9"/>
        <v>0</v>
      </c>
      <c r="BD9" s="259">
        <f t="shared" si="10"/>
        <v>0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93" t="s">
        <v>70</v>
      </c>
      <c r="B10" s="598">
        <v>11</v>
      </c>
      <c r="C10" s="181">
        <v>21</v>
      </c>
      <c r="D10" s="181">
        <v>14</v>
      </c>
      <c r="E10" s="571">
        <f t="shared" si="11"/>
        <v>46</v>
      </c>
      <c r="F10" s="587">
        <v>17</v>
      </c>
      <c r="G10" s="181">
        <v>18</v>
      </c>
      <c r="H10" s="181">
        <v>12</v>
      </c>
      <c r="I10" s="361">
        <f t="shared" si="12"/>
        <v>47</v>
      </c>
      <c r="J10" s="583">
        <f t="shared" si="13"/>
        <v>1</v>
      </c>
      <c r="K10" s="587">
        <v>18</v>
      </c>
      <c r="L10" s="181">
        <v>17</v>
      </c>
      <c r="M10" s="181">
        <v>12</v>
      </c>
      <c r="N10" s="571">
        <f t="shared" si="14"/>
        <v>47</v>
      </c>
      <c r="O10" s="265">
        <f t="shared" si="15"/>
        <v>0</v>
      </c>
      <c r="P10" s="590">
        <v>18</v>
      </c>
      <c r="Q10" s="181">
        <v>17</v>
      </c>
      <c r="R10" s="181">
        <v>12</v>
      </c>
      <c r="S10" s="57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0"/>
        <v>1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1"/>
        <v>-3</v>
      </c>
      <c r="AF10" s="260">
        <f t="shared" si="2"/>
        <v>-2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3"/>
        <v>0</v>
      </c>
      <c r="AL10" s="260">
        <f t="shared" si="4"/>
        <v>-2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5"/>
        <v>0</v>
      </c>
      <c r="AR10" s="260">
        <f t="shared" si="6"/>
        <v>-2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7"/>
        <v>0</v>
      </c>
      <c r="AX10" s="260">
        <f t="shared" si="8"/>
        <v>-2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9"/>
        <v>0</v>
      </c>
      <c r="BD10" s="260">
        <f t="shared" si="10"/>
        <v>-2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92" t="s">
        <v>40</v>
      </c>
      <c r="B11" s="597">
        <v>33</v>
      </c>
      <c r="C11" s="180">
        <v>18</v>
      </c>
      <c r="D11" s="180">
        <v>21</v>
      </c>
      <c r="E11" s="570">
        <f t="shared" si="11"/>
        <v>72</v>
      </c>
      <c r="F11" s="586">
        <v>33</v>
      </c>
      <c r="G11" s="180">
        <v>18</v>
      </c>
      <c r="H11" s="180">
        <v>19</v>
      </c>
      <c r="I11" s="360">
        <f t="shared" si="12"/>
        <v>70</v>
      </c>
      <c r="J11" s="582">
        <f t="shared" si="13"/>
        <v>-2</v>
      </c>
      <c r="K11" s="586">
        <v>31</v>
      </c>
      <c r="L11" s="180">
        <v>17</v>
      </c>
      <c r="M11" s="180">
        <v>19</v>
      </c>
      <c r="N11" s="570">
        <f t="shared" si="14"/>
        <v>67</v>
      </c>
      <c r="O11" s="263">
        <f t="shared" si="15"/>
        <v>-3</v>
      </c>
      <c r="P11" s="589">
        <v>31</v>
      </c>
      <c r="Q11" s="180">
        <v>17</v>
      </c>
      <c r="R11" s="180">
        <v>19</v>
      </c>
      <c r="S11" s="57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0"/>
        <v>-5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1"/>
        <v>2</v>
      </c>
      <c r="AF11" s="259">
        <f t="shared" si="2"/>
        <v>-3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3"/>
        <v>-1</v>
      </c>
      <c r="AL11" s="259">
        <f t="shared" si="4"/>
        <v>-4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5"/>
        <v>0</v>
      </c>
      <c r="AR11" s="259">
        <f t="shared" si="6"/>
        <v>-4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7"/>
        <v>-1</v>
      </c>
      <c r="AX11" s="259">
        <f t="shared" si="8"/>
        <v>-5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9"/>
        <v>0</v>
      </c>
      <c r="BD11" s="259">
        <f t="shared" si="10"/>
        <v>-5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92" t="s">
        <v>41</v>
      </c>
      <c r="B12" s="597">
        <v>18</v>
      </c>
      <c r="C12" s="180">
        <v>13</v>
      </c>
      <c r="D12" s="180">
        <v>14</v>
      </c>
      <c r="E12" s="570">
        <f t="shared" si="11"/>
        <v>45</v>
      </c>
      <c r="F12" s="586">
        <v>20</v>
      </c>
      <c r="G12" s="180">
        <v>13</v>
      </c>
      <c r="H12" s="180">
        <v>12</v>
      </c>
      <c r="I12" s="360">
        <f t="shared" si="12"/>
        <v>45</v>
      </c>
      <c r="J12" s="583">
        <f t="shared" si="13"/>
        <v>0</v>
      </c>
      <c r="K12" s="586">
        <v>20</v>
      </c>
      <c r="L12" s="180">
        <v>13</v>
      </c>
      <c r="M12" s="180">
        <v>12</v>
      </c>
      <c r="N12" s="570">
        <f t="shared" si="14"/>
        <v>45</v>
      </c>
      <c r="O12" s="263">
        <f t="shared" si="15"/>
        <v>0</v>
      </c>
      <c r="P12" s="589">
        <v>20</v>
      </c>
      <c r="Q12" s="180">
        <v>12</v>
      </c>
      <c r="R12" s="180">
        <v>12</v>
      </c>
      <c r="S12" s="57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0"/>
        <v>-1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1"/>
        <v>0</v>
      </c>
      <c r="AF12" s="259">
        <f t="shared" si="2"/>
        <v>-1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3"/>
        <v>0</v>
      </c>
      <c r="AL12" s="259">
        <f t="shared" si="4"/>
        <v>-1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5"/>
        <v>0</v>
      </c>
      <c r="AR12" s="259">
        <f t="shared" si="6"/>
        <v>-1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7"/>
        <v>0</v>
      </c>
      <c r="AX12" s="259">
        <f t="shared" si="8"/>
        <v>-1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9"/>
        <v>0</v>
      </c>
      <c r="BD12" s="259">
        <f t="shared" si="10"/>
        <v>-1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92" t="s">
        <v>42</v>
      </c>
      <c r="B13" s="597">
        <v>31</v>
      </c>
      <c r="C13" s="180">
        <v>27</v>
      </c>
      <c r="D13" s="180">
        <v>24</v>
      </c>
      <c r="E13" s="570">
        <f t="shared" si="11"/>
        <v>82</v>
      </c>
      <c r="F13" s="586">
        <v>37</v>
      </c>
      <c r="G13" s="180">
        <v>22</v>
      </c>
      <c r="H13" s="180">
        <v>22</v>
      </c>
      <c r="I13" s="360">
        <f t="shared" si="12"/>
        <v>81</v>
      </c>
      <c r="J13" s="583">
        <f t="shared" si="13"/>
        <v>-1</v>
      </c>
      <c r="K13" s="586">
        <v>36</v>
      </c>
      <c r="L13" s="180">
        <v>20</v>
      </c>
      <c r="M13" s="180">
        <v>22</v>
      </c>
      <c r="N13" s="570">
        <f t="shared" si="14"/>
        <v>78</v>
      </c>
      <c r="O13" s="263">
        <f t="shared" si="15"/>
        <v>-3</v>
      </c>
      <c r="P13" s="589">
        <v>35</v>
      </c>
      <c r="Q13" s="180">
        <v>20</v>
      </c>
      <c r="R13" s="180">
        <v>22</v>
      </c>
      <c r="S13" s="57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0"/>
        <v>-6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1"/>
        <v>0</v>
      </c>
      <c r="AF13" s="259">
        <f t="shared" si="2"/>
        <v>-6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3"/>
        <v>-2</v>
      </c>
      <c r="AL13" s="259">
        <f t="shared" si="4"/>
        <v>-8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5"/>
        <v>0</v>
      </c>
      <c r="AR13" s="259">
        <f t="shared" si="6"/>
        <v>-8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7"/>
        <v>-1</v>
      </c>
      <c r="AX13" s="259">
        <f t="shared" si="8"/>
        <v>-9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9"/>
        <v>0</v>
      </c>
      <c r="BD13" s="259">
        <f t="shared" si="10"/>
        <v>-9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92" t="s">
        <v>43</v>
      </c>
      <c r="B14" s="597">
        <v>13</v>
      </c>
      <c r="C14" s="180">
        <v>13</v>
      </c>
      <c r="D14" s="180">
        <v>9</v>
      </c>
      <c r="E14" s="570">
        <f t="shared" si="11"/>
        <v>35</v>
      </c>
      <c r="F14" s="586">
        <v>14</v>
      </c>
      <c r="G14" s="180">
        <v>13</v>
      </c>
      <c r="H14" s="180">
        <v>8</v>
      </c>
      <c r="I14" s="360">
        <f t="shared" si="12"/>
        <v>35</v>
      </c>
      <c r="J14" s="583">
        <f t="shared" si="13"/>
        <v>0</v>
      </c>
      <c r="K14" s="586">
        <v>14</v>
      </c>
      <c r="L14" s="180">
        <v>13</v>
      </c>
      <c r="M14" s="180">
        <v>8</v>
      </c>
      <c r="N14" s="570">
        <f t="shared" si="14"/>
        <v>35</v>
      </c>
      <c r="O14" s="263">
        <f t="shared" si="15"/>
        <v>0</v>
      </c>
      <c r="P14" s="589">
        <v>14</v>
      </c>
      <c r="Q14" s="180">
        <v>13</v>
      </c>
      <c r="R14" s="180">
        <v>8</v>
      </c>
      <c r="S14" s="57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0"/>
        <v>0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1"/>
        <v>-1</v>
      </c>
      <c r="AF14" s="259">
        <f t="shared" si="2"/>
        <v>-1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3"/>
        <v>-2</v>
      </c>
      <c r="AL14" s="259">
        <f t="shared" si="4"/>
        <v>-3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5"/>
        <v>0</v>
      </c>
      <c r="AR14" s="259">
        <f t="shared" si="6"/>
        <v>-3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7"/>
        <v>0</v>
      </c>
      <c r="AX14" s="259">
        <f t="shared" si="8"/>
        <v>-3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9"/>
        <v>0</v>
      </c>
      <c r="BD14" s="259">
        <f t="shared" si="10"/>
        <v>-3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93" t="s">
        <v>44</v>
      </c>
      <c r="B15" s="598">
        <v>16</v>
      </c>
      <c r="C15" s="181">
        <v>11</v>
      </c>
      <c r="D15" s="181">
        <v>9</v>
      </c>
      <c r="E15" s="571">
        <f t="shared" si="11"/>
        <v>36</v>
      </c>
      <c r="F15" s="587">
        <v>20</v>
      </c>
      <c r="G15" s="181">
        <v>9</v>
      </c>
      <c r="H15" s="181">
        <v>9</v>
      </c>
      <c r="I15" s="361">
        <f t="shared" si="12"/>
        <v>38</v>
      </c>
      <c r="J15" s="583">
        <f t="shared" si="13"/>
        <v>2</v>
      </c>
      <c r="K15" s="587">
        <v>20</v>
      </c>
      <c r="L15" s="181">
        <v>9</v>
      </c>
      <c r="M15" s="181">
        <v>9</v>
      </c>
      <c r="N15" s="571">
        <f t="shared" si="14"/>
        <v>38</v>
      </c>
      <c r="O15" s="265">
        <f t="shared" si="15"/>
        <v>0</v>
      </c>
      <c r="P15" s="590">
        <v>20</v>
      </c>
      <c r="Q15" s="181">
        <v>9</v>
      </c>
      <c r="R15" s="181">
        <v>9</v>
      </c>
      <c r="S15" s="57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0"/>
        <v>1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1"/>
        <v>0</v>
      </c>
      <c r="AF15" s="260">
        <f t="shared" si="2"/>
        <v>1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3"/>
        <v>1</v>
      </c>
      <c r="AL15" s="260">
        <f t="shared" si="4"/>
        <v>2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5"/>
        <v>0</v>
      </c>
      <c r="AR15" s="260">
        <f t="shared" si="6"/>
        <v>2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7"/>
        <v>-1</v>
      </c>
      <c r="AX15" s="260">
        <f t="shared" si="8"/>
        <v>1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9"/>
        <v>0</v>
      </c>
      <c r="BD15" s="260">
        <f t="shared" si="10"/>
        <v>1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92" t="s">
        <v>45</v>
      </c>
      <c r="B16" s="597">
        <v>12</v>
      </c>
      <c r="C16" s="180">
        <v>7</v>
      </c>
      <c r="D16" s="180">
        <v>8</v>
      </c>
      <c r="E16" s="570">
        <f t="shared" si="11"/>
        <v>27</v>
      </c>
      <c r="F16" s="586">
        <v>11</v>
      </c>
      <c r="G16" s="180">
        <v>8</v>
      </c>
      <c r="H16" s="180">
        <v>6</v>
      </c>
      <c r="I16" s="360">
        <f t="shared" si="12"/>
        <v>25</v>
      </c>
      <c r="J16" s="582">
        <f t="shared" si="13"/>
        <v>-2</v>
      </c>
      <c r="K16" s="586">
        <v>11</v>
      </c>
      <c r="L16" s="180">
        <v>8</v>
      </c>
      <c r="M16" s="180">
        <v>6</v>
      </c>
      <c r="N16" s="570">
        <f t="shared" si="14"/>
        <v>25</v>
      </c>
      <c r="O16" s="263">
        <f t="shared" si="15"/>
        <v>0</v>
      </c>
      <c r="P16" s="589">
        <v>11</v>
      </c>
      <c r="Q16" s="180">
        <v>8</v>
      </c>
      <c r="R16" s="180">
        <v>6</v>
      </c>
      <c r="S16" s="57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0"/>
        <v>-2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1"/>
        <v>0</v>
      </c>
      <c r="AF16" s="259">
        <f t="shared" si="2"/>
        <v>-2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3"/>
        <v>0</v>
      </c>
      <c r="AL16" s="259">
        <f t="shared" si="4"/>
        <v>-2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5"/>
        <v>0</v>
      </c>
      <c r="AR16" s="259">
        <f t="shared" si="6"/>
        <v>-2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7"/>
        <v>0</v>
      </c>
      <c r="AX16" s="259">
        <f t="shared" si="8"/>
        <v>-2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9"/>
        <v>0</v>
      </c>
      <c r="BD16" s="259">
        <f t="shared" si="10"/>
        <v>-2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92" t="s">
        <v>34</v>
      </c>
      <c r="B17" s="597">
        <v>4</v>
      </c>
      <c r="C17" s="180">
        <v>19</v>
      </c>
      <c r="D17" s="180">
        <v>10</v>
      </c>
      <c r="E17" s="570">
        <f t="shared" si="11"/>
        <v>33</v>
      </c>
      <c r="F17" s="586">
        <v>11</v>
      </c>
      <c r="G17" s="180">
        <v>14</v>
      </c>
      <c r="H17" s="180">
        <v>9</v>
      </c>
      <c r="I17" s="360">
        <f t="shared" si="12"/>
        <v>34</v>
      </c>
      <c r="J17" s="583">
        <f t="shared" si="13"/>
        <v>1</v>
      </c>
      <c r="K17" s="586">
        <v>11</v>
      </c>
      <c r="L17" s="180">
        <v>14</v>
      </c>
      <c r="M17" s="180">
        <v>9</v>
      </c>
      <c r="N17" s="570">
        <f t="shared" si="14"/>
        <v>34</v>
      </c>
      <c r="O17" s="263">
        <f t="shared" si="15"/>
        <v>0</v>
      </c>
      <c r="P17" s="589">
        <v>11</v>
      </c>
      <c r="Q17" s="180">
        <v>14</v>
      </c>
      <c r="R17" s="180">
        <v>9</v>
      </c>
      <c r="S17" s="57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0"/>
        <v>0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1"/>
        <v>-1</v>
      </c>
      <c r="AF17" s="259">
        <f t="shared" si="2"/>
        <v>-1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3"/>
        <v>-1</v>
      </c>
      <c r="AL17" s="259">
        <f t="shared" si="4"/>
        <v>-2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5"/>
        <v>0</v>
      </c>
      <c r="AR17" s="259">
        <f t="shared" si="6"/>
        <v>-2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7"/>
        <v>0</v>
      </c>
      <c r="AX17" s="259">
        <f t="shared" si="8"/>
        <v>-2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9"/>
        <v>0</v>
      </c>
      <c r="BD17" s="259">
        <f t="shared" si="10"/>
        <v>-2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92" t="s">
        <v>46</v>
      </c>
      <c r="B18" s="597">
        <v>15</v>
      </c>
      <c r="C18" s="180">
        <v>13</v>
      </c>
      <c r="D18" s="180">
        <v>12</v>
      </c>
      <c r="E18" s="570">
        <f t="shared" si="11"/>
        <v>40</v>
      </c>
      <c r="F18" s="586">
        <v>17</v>
      </c>
      <c r="G18" s="180">
        <v>12</v>
      </c>
      <c r="H18" s="180">
        <v>9</v>
      </c>
      <c r="I18" s="360">
        <f t="shared" si="12"/>
        <v>38</v>
      </c>
      <c r="J18" s="583">
        <f t="shared" si="13"/>
        <v>-2</v>
      </c>
      <c r="K18" s="586">
        <v>17</v>
      </c>
      <c r="L18" s="180">
        <v>12</v>
      </c>
      <c r="M18" s="180">
        <v>9</v>
      </c>
      <c r="N18" s="570">
        <f t="shared" si="14"/>
        <v>38</v>
      </c>
      <c r="O18" s="263">
        <f t="shared" si="15"/>
        <v>0</v>
      </c>
      <c r="P18" s="589">
        <v>17</v>
      </c>
      <c r="Q18" s="180">
        <v>12</v>
      </c>
      <c r="R18" s="180">
        <v>9</v>
      </c>
      <c r="S18" s="57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0"/>
        <v>-2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1"/>
        <v>4</v>
      </c>
      <c r="AF18" s="259">
        <f t="shared" si="2"/>
        <v>2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3"/>
        <v>0</v>
      </c>
      <c r="AL18" s="259">
        <f t="shared" si="4"/>
        <v>2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5"/>
        <v>-1</v>
      </c>
      <c r="AR18" s="259">
        <f t="shared" si="6"/>
        <v>1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7"/>
        <v>0</v>
      </c>
      <c r="AX18" s="259">
        <f t="shared" si="8"/>
        <v>1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9"/>
        <v>0</v>
      </c>
      <c r="BD18" s="259">
        <f t="shared" si="10"/>
        <v>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92" t="s">
        <v>47</v>
      </c>
      <c r="B19" s="597">
        <v>19</v>
      </c>
      <c r="C19" s="180">
        <v>10</v>
      </c>
      <c r="D19" s="180">
        <v>17</v>
      </c>
      <c r="E19" s="570">
        <f t="shared" si="11"/>
        <v>46</v>
      </c>
      <c r="F19" s="586">
        <v>21</v>
      </c>
      <c r="G19" s="180">
        <v>9</v>
      </c>
      <c r="H19" s="180">
        <v>15</v>
      </c>
      <c r="I19" s="360">
        <f t="shared" si="12"/>
        <v>45</v>
      </c>
      <c r="J19" s="583">
        <f t="shared" si="13"/>
        <v>-1</v>
      </c>
      <c r="K19" s="586">
        <v>20</v>
      </c>
      <c r="L19" s="180">
        <v>9</v>
      </c>
      <c r="M19" s="180">
        <v>15</v>
      </c>
      <c r="N19" s="570">
        <f t="shared" si="14"/>
        <v>44</v>
      </c>
      <c r="O19" s="263">
        <f t="shared" si="15"/>
        <v>-1</v>
      </c>
      <c r="P19" s="589">
        <v>20</v>
      </c>
      <c r="Q19" s="180">
        <v>9</v>
      </c>
      <c r="R19" s="180">
        <v>15</v>
      </c>
      <c r="S19" s="57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0"/>
        <v>-2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1"/>
        <v>-1</v>
      </c>
      <c r="AF19" s="259">
        <f t="shared" si="2"/>
        <v>-3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3"/>
        <v>0</v>
      </c>
      <c r="AL19" s="259">
        <f t="shared" si="4"/>
        <v>-3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5"/>
        <v>0</v>
      </c>
      <c r="AR19" s="259">
        <f t="shared" si="6"/>
        <v>-3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7"/>
        <v>0</v>
      </c>
      <c r="AX19" s="259">
        <f t="shared" si="8"/>
        <v>-3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9"/>
        <v>0</v>
      </c>
      <c r="BD19" s="259">
        <f t="shared" si="10"/>
        <v>-3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93" t="s">
        <v>48</v>
      </c>
      <c r="B20" s="598">
        <v>16</v>
      </c>
      <c r="C20" s="181">
        <v>10</v>
      </c>
      <c r="D20" s="181">
        <v>13</v>
      </c>
      <c r="E20" s="571">
        <f t="shared" si="11"/>
        <v>39</v>
      </c>
      <c r="F20" s="587">
        <v>15</v>
      </c>
      <c r="G20" s="181">
        <v>12</v>
      </c>
      <c r="H20" s="181">
        <v>10</v>
      </c>
      <c r="I20" s="361">
        <f t="shared" si="12"/>
        <v>37</v>
      </c>
      <c r="J20" s="583">
        <f t="shared" si="13"/>
        <v>-2</v>
      </c>
      <c r="K20" s="587">
        <v>15</v>
      </c>
      <c r="L20" s="181">
        <v>12</v>
      </c>
      <c r="M20" s="181">
        <v>10</v>
      </c>
      <c r="N20" s="571">
        <f t="shared" si="14"/>
        <v>37</v>
      </c>
      <c r="O20" s="265">
        <f t="shared" si="15"/>
        <v>0</v>
      </c>
      <c r="P20" s="590">
        <v>15</v>
      </c>
      <c r="Q20" s="181">
        <v>12</v>
      </c>
      <c r="R20" s="181">
        <v>10</v>
      </c>
      <c r="S20" s="57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0"/>
        <v>-2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1"/>
        <v>-1</v>
      </c>
      <c r="AF20" s="260">
        <f t="shared" si="2"/>
        <v>-3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3"/>
        <v>0</v>
      </c>
      <c r="AL20" s="260">
        <f t="shared" si="4"/>
        <v>-3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5"/>
        <v>0</v>
      </c>
      <c r="AR20" s="260">
        <f t="shared" si="6"/>
        <v>-3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7"/>
        <v>0</v>
      </c>
      <c r="AX20" s="260">
        <f t="shared" si="8"/>
        <v>-3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9"/>
        <v>0</v>
      </c>
      <c r="BD20" s="260">
        <f t="shared" si="10"/>
        <v>-3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92" t="s">
        <v>81</v>
      </c>
      <c r="B21" s="597">
        <v>9</v>
      </c>
      <c r="C21" s="180">
        <v>7</v>
      </c>
      <c r="D21" s="180">
        <v>3</v>
      </c>
      <c r="E21" s="570">
        <f t="shared" si="11"/>
        <v>19</v>
      </c>
      <c r="F21" s="586">
        <v>9</v>
      </c>
      <c r="G21" s="180">
        <v>10</v>
      </c>
      <c r="H21" s="180"/>
      <c r="I21" s="360">
        <f t="shared" si="12"/>
        <v>19</v>
      </c>
      <c r="J21" s="582">
        <f t="shared" si="13"/>
        <v>0</v>
      </c>
      <c r="K21" s="586">
        <v>8</v>
      </c>
      <c r="L21" s="180">
        <v>10</v>
      </c>
      <c r="M21" s="180"/>
      <c r="N21" s="570">
        <f t="shared" si="14"/>
        <v>18</v>
      </c>
      <c r="O21" s="263">
        <f t="shared" si="15"/>
        <v>-1</v>
      </c>
      <c r="P21" s="589">
        <v>8</v>
      </c>
      <c r="Q21" s="180">
        <v>10</v>
      </c>
      <c r="R21" s="180"/>
      <c r="S21" s="57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0"/>
        <v>-1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1"/>
        <v>-1</v>
      </c>
      <c r="AF21" s="259">
        <f t="shared" si="2"/>
        <v>-2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3"/>
        <v>-1</v>
      </c>
      <c r="AL21" s="259">
        <f t="shared" si="4"/>
        <v>-3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5"/>
        <v>0</v>
      </c>
      <c r="AR21" s="259">
        <f t="shared" si="6"/>
        <v>-3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7"/>
        <v>1</v>
      </c>
      <c r="AX21" s="259">
        <f t="shared" si="8"/>
        <v>-2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9"/>
        <v>0</v>
      </c>
      <c r="BD21" s="259">
        <f t="shared" si="10"/>
        <v>-2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92" t="s">
        <v>49</v>
      </c>
      <c r="B22" s="597">
        <v>8</v>
      </c>
      <c r="C22" s="180">
        <v>5</v>
      </c>
      <c r="D22" s="180">
        <v>4</v>
      </c>
      <c r="E22" s="570">
        <f t="shared" si="11"/>
        <v>17</v>
      </c>
      <c r="F22" s="586">
        <v>7</v>
      </c>
      <c r="G22" s="180">
        <v>7</v>
      </c>
      <c r="H22" s="180">
        <v>2</v>
      </c>
      <c r="I22" s="360">
        <f t="shared" si="12"/>
        <v>16</v>
      </c>
      <c r="J22" s="583">
        <f t="shared" si="13"/>
        <v>-1</v>
      </c>
      <c r="K22" s="586">
        <v>8</v>
      </c>
      <c r="L22" s="180">
        <v>7</v>
      </c>
      <c r="M22" s="180">
        <v>2</v>
      </c>
      <c r="N22" s="570">
        <f t="shared" si="14"/>
        <v>17</v>
      </c>
      <c r="O22" s="263">
        <f t="shared" si="15"/>
        <v>1</v>
      </c>
      <c r="P22" s="589">
        <v>7</v>
      </c>
      <c r="Q22" s="180">
        <v>7</v>
      </c>
      <c r="R22" s="180">
        <v>2</v>
      </c>
      <c r="S22" s="57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0"/>
        <v>-1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1"/>
        <v>-1</v>
      </c>
      <c r="AF22" s="259">
        <f t="shared" si="2"/>
        <v>-2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3"/>
        <v>-1</v>
      </c>
      <c r="AL22" s="259">
        <f t="shared" si="4"/>
        <v>-3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5"/>
        <v>0</v>
      </c>
      <c r="AR22" s="259">
        <f t="shared" si="6"/>
        <v>-3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7"/>
        <v>0</v>
      </c>
      <c r="AX22" s="259">
        <f t="shared" si="8"/>
        <v>-3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9"/>
        <v>0</v>
      </c>
      <c r="BD22" s="259">
        <f t="shared" si="10"/>
        <v>-3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92" t="s">
        <v>57</v>
      </c>
      <c r="B23" s="597">
        <v>11</v>
      </c>
      <c r="C23" s="180"/>
      <c r="D23" s="71"/>
      <c r="E23" s="570">
        <f t="shared" si="11"/>
        <v>11</v>
      </c>
      <c r="F23" s="586">
        <v>11</v>
      </c>
      <c r="G23" s="180"/>
      <c r="H23" s="180"/>
      <c r="I23" s="360">
        <f t="shared" si="12"/>
        <v>11</v>
      </c>
      <c r="J23" s="583">
        <f t="shared" si="13"/>
        <v>0</v>
      </c>
      <c r="K23" s="586">
        <v>11</v>
      </c>
      <c r="L23" s="180"/>
      <c r="M23" s="180"/>
      <c r="N23" s="570">
        <f t="shared" si="14"/>
        <v>11</v>
      </c>
      <c r="O23" s="263">
        <f t="shared" si="15"/>
        <v>0</v>
      </c>
      <c r="P23" s="589">
        <v>11</v>
      </c>
      <c r="Q23" s="180"/>
      <c r="R23" s="180"/>
      <c r="S23" s="57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0"/>
        <v>0</v>
      </c>
      <c r="AA23" s="180">
        <v>11</v>
      </c>
      <c r="AB23" s="180"/>
      <c r="AC23" s="180"/>
      <c r="AD23" s="180">
        <f t="shared" si="18"/>
        <v>11</v>
      </c>
      <c r="AE23" s="259">
        <f t="shared" si="1"/>
        <v>0</v>
      </c>
      <c r="AF23" s="259">
        <f t="shared" si="2"/>
        <v>0</v>
      </c>
      <c r="AG23" s="180">
        <v>10</v>
      </c>
      <c r="AH23" s="180"/>
      <c r="AI23" s="180"/>
      <c r="AJ23" s="180">
        <f t="shared" si="19"/>
        <v>10</v>
      </c>
      <c r="AK23" s="259">
        <f t="shared" si="3"/>
        <v>-1</v>
      </c>
      <c r="AL23" s="259">
        <f t="shared" si="4"/>
        <v>-1</v>
      </c>
      <c r="AM23" s="180">
        <v>10</v>
      </c>
      <c r="AN23" s="180"/>
      <c r="AO23" s="180"/>
      <c r="AP23" s="180">
        <f t="shared" si="20"/>
        <v>10</v>
      </c>
      <c r="AQ23" s="259">
        <f t="shared" si="5"/>
        <v>0</v>
      </c>
      <c r="AR23" s="259">
        <f t="shared" si="6"/>
        <v>-1</v>
      </c>
      <c r="AS23" s="180">
        <v>10</v>
      </c>
      <c r="AT23" s="180"/>
      <c r="AU23" s="180"/>
      <c r="AV23" s="180">
        <f t="shared" si="21"/>
        <v>10</v>
      </c>
      <c r="AW23" s="259">
        <f t="shared" si="7"/>
        <v>0</v>
      </c>
      <c r="AX23" s="259">
        <f t="shared" si="8"/>
        <v>-1</v>
      </c>
      <c r="AY23" s="180">
        <v>10</v>
      </c>
      <c r="AZ23" s="180"/>
      <c r="BA23" s="180"/>
      <c r="BB23" s="180">
        <f t="shared" si="22"/>
        <v>10</v>
      </c>
      <c r="BC23" s="259">
        <f t="shared" si="9"/>
        <v>0</v>
      </c>
      <c r="BD23" s="259">
        <f t="shared" si="10"/>
        <v>-1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92" t="s">
        <v>80</v>
      </c>
      <c r="B24" s="597">
        <v>6</v>
      </c>
      <c r="C24" s="180"/>
      <c r="D24" s="71"/>
      <c r="E24" s="570">
        <f t="shared" si="11"/>
        <v>6</v>
      </c>
      <c r="F24" s="586">
        <v>6</v>
      </c>
      <c r="G24" s="180"/>
      <c r="H24" s="180"/>
      <c r="I24" s="360">
        <f t="shared" si="12"/>
        <v>6</v>
      </c>
      <c r="J24" s="583">
        <f t="shared" si="13"/>
        <v>0</v>
      </c>
      <c r="K24" s="586">
        <v>6</v>
      </c>
      <c r="L24" s="180"/>
      <c r="M24" s="180"/>
      <c r="N24" s="570">
        <f t="shared" si="14"/>
        <v>6</v>
      </c>
      <c r="O24" s="263">
        <f t="shared" si="15"/>
        <v>0</v>
      </c>
      <c r="P24" s="589">
        <v>6</v>
      </c>
      <c r="Q24" s="180"/>
      <c r="R24" s="180"/>
      <c r="S24" s="57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0"/>
        <v>0</v>
      </c>
      <c r="AA24" s="180">
        <v>6</v>
      </c>
      <c r="AB24" s="180"/>
      <c r="AC24" s="180"/>
      <c r="AD24" s="180">
        <f t="shared" si="18"/>
        <v>6</v>
      </c>
      <c r="AE24" s="259">
        <f t="shared" si="1"/>
        <v>0</v>
      </c>
      <c r="AF24" s="259">
        <f t="shared" si="2"/>
        <v>0</v>
      </c>
      <c r="AG24" s="180">
        <v>6</v>
      </c>
      <c r="AH24" s="180"/>
      <c r="AI24" s="180"/>
      <c r="AJ24" s="180">
        <f t="shared" si="19"/>
        <v>6</v>
      </c>
      <c r="AK24" s="259">
        <f t="shared" si="3"/>
        <v>0</v>
      </c>
      <c r="AL24" s="259">
        <f t="shared" si="4"/>
        <v>0</v>
      </c>
      <c r="AM24" s="180">
        <v>6</v>
      </c>
      <c r="AN24" s="180"/>
      <c r="AO24" s="180"/>
      <c r="AP24" s="180">
        <f t="shared" si="20"/>
        <v>6</v>
      </c>
      <c r="AQ24" s="259">
        <f t="shared" si="5"/>
        <v>0</v>
      </c>
      <c r="AR24" s="259">
        <f t="shared" si="6"/>
        <v>0</v>
      </c>
      <c r="AS24" s="180">
        <v>5</v>
      </c>
      <c r="AT24" s="180"/>
      <c r="AU24" s="180"/>
      <c r="AV24" s="180">
        <f t="shared" si="21"/>
        <v>5</v>
      </c>
      <c r="AW24" s="259">
        <f t="shared" si="7"/>
        <v>-1</v>
      </c>
      <c r="AX24" s="259">
        <f t="shared" si="8"/>
        <v>-1</v>
      </c>
      <c r="AY24" s="180">
        <v>5</v>
      </c>
      <c r="AZ24" s="180"/>
      <c r="BA24" s="180"/>
      <c r="BB24" s="180">
        <f t="shared" si="22"/>
        <v>5</v>
      </c>
      <c r="BC24" s="259">
        <f t="shared" si="9"/>
        <v>0</v>
      </c>
      <c r="BD24" s="259">
        <f t="shared" si="10"/>
        <v>-1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3" t="s">
        <v>93</v>
      </c>
      <c r="B25" s="599">
        <v>19</v>
      </c>
      <c r="C25" s="565"/>
      <c r="D25" s="566"/>
      <c r="E25" s="572">
        <f t="shared" si="11"/>
        <v>19</v>
      </c>
      <c r="F25" s="587">
        <v>23</v>
      </c>
      <c r="G25" s="181"/>
      <c r="H25" s="181"/>
      <c r="I25" s="361">
        <f t="shared" si="12"/>
        <v>23</v>
      </c>
      <c r="J25" s="365">
        <f t="shared" si="13"/>
        <v>4</v>
      </c>
      <c r="K25" s="602">
        <v>24</v>
      </c>
      <c r="L25" s="565"/>
      <c r="M25" s="565"/>
      <c r="N25" s="572">
        <f t="shared" si="14"/>
        <v>24</v>
      </c>
      <c r="O25" s="265">
        <f t="shared" si="15"/>
        <v>1</v>
      </c>
      <c r="P25" s="590">
        <v>24</v>
      </c>
      <c r="Q25" s="181"/>
      <c r="R25" s="181"/>
      <c r="S25" s="572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0"/>
        <v>5</v>
      </c>
      <c r="AA25" s="181">
        <v>25</v>
      </c>
      <c r="AB25" s="181"/>
      <c r="AC25" s="181"/>
      <c r="AD25" s="181">
        <f t="shared" si="18"/>
        <v>25</v>
      </c>
      <c r="AE25" s="260">
        <f t="shared" si="1"/>
        <v>1</v>
      </c>
      <c r="AF25" s="260">
        <f t="shared" si="2"/>
        <v>6</v>
      </c>
      <c r="AG25" s="181">
        <v>25</v>
      </c>
      <c r="AH25" s="181"/>
      <c r="AI25" s="181"/>
      <c r="AJ25" s="181">
        <f t="shared" si="19"/>
        <v>25</v>
      </c>
      <c r="AK25" s="260">
        <f t="shared" si="3"/>
        <v>0</v>
      </c>
      <c r="AL25" s="260">
        <f t="shared" si="4"/>
        <v>6</v>
      </c>
      <c r="AM25" s="181">
        <v>24</v>
      </c>
      <c r="AN25" s="181"/>
      <c r="AO25" s="181"/>
      <c r="AP25" s="181">
        <f t="shared" si="20"/>
        <v>24</v>
      </c>
      <c r="AQ25" s="260">
        <f t="shared" si="5"/>
        <v>-1</v>
      </c>
      <c r="AR25" s="260">
        <f t="shared" si="6"/>
        <v>5</v>
      </c>
      <c r="AS25" s="181">
        <v>24</v>
      </c>
      <c r="AT25" s="181"/>
      <c r="AU25" s="181"/>
      <c r="AV25" s="181">
        <f t="shared" si="21"/>
        <v>24</v>
      </c>
      <c r="AW25" s="260">
        <f t="shared" si="7"/>
        <v>0</v>
      </c>
      <c r="AX25" s="260">
        <f t="shared" si="8"/>
        <v>5</v>
      </c>
      <c r="AY25" s="181">
        <v>24</v>
      </c>
      <c r="AZ25" s="181"/>
      <c r="BA25" s="181"/>
      <c r="BB25" s="181">
        <f t="shared" si="22"/>
        <v>24</v>
      </c>
      <c r="BC25" s="260">
        <f t="shared" si="9"/>
        <v>0</v>
      </c>
      <c r="BD25" s="260">
        <f t="shared" si="10"/>
        <v>5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600">
        <v>330</v>
      </c>
      <c r="C26" s="562">
        <f t="shared" ref="C26:I26" si="25">SUM(C6:C25)</f>
        <v>249</v>
      </c>
      <c r="D26" s="562">
        <f t="shared" si="25"/>
        <v>207</v>
      </c>
      <c r="E26" s="563">
        <f t="shared" si="25"/>
        <v>786</v>
      </c>
      <c r="F26" s="593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584">
        <f>I26-E26</f>
        <v>-2</v>
      </c>
      <c r="K26" s="600">
        <f>SUM(K6:K25)</f>
        <v>377</v>
      </c>
      <c r="L26" s="562">
        <f>SUM(L6:L25)</f>
        <v>219</v>
      </c>
      <c r="M26" s="562">
        <f>SUM(M6:M25)</f>
        <v>179</v>
      </c>
      <c r="N26" s="563">
        <f>SUM(N6:N25)</f>
        <v>775</v>
      </c>
      <c r="O26" s="257">
        <f>N26-I26</f>
        <v>-9</v>
      </c>
      <c r="P26" s="593">
        <f>SUM(P6:P25)</f>
        <v>374</v>
      </c>
      <c r="Q26" s="207">
        <f>SUM(Q6:Q25)</f>
        <v>218</v>
      </c>
      <c r="R26" s="207">
        <f>SUM(R6:R25)</f>
        <v>179</v>
      </c>
      <c r="S26" s="563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0"/>
        <v>-18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1"/>
        <v>-6</v>
      </c>
      <c r="AF26" s="257">
        <f t="shared" si="2"/>
        <v>-24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3"/>
        <v>-11</v>
      </c>
      <c r="AL26" s="279">
        <f t="shared" si="4"/>
        <v>-35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5"/>
        <v>-4</v>
      </c>
      <c r="AR26" s="257">
        <f t="shared" si="6"/>
        <v>-39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7"/>
        <v>-4</v>
      </c>
      <c r="AX26" s="257">
        <f t="shared" si="8"/>
        <v>-43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9"/>
        <v>-1</v>
      </c>
      <c r="BD26" s="257">
        <f t="shared" si="10"/>
        <v>-44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700">
        <v>38243</v>
      </c>
      <c r="C27" s="701"/>
      <c r="D27" s="701"/>
      <c r="E27" s="701"/>
      <c r="F27" s="700">
        <v>38281</v>
      </c>
      <c r="G27" s="701"/>
      <c r="H27" s="701"/>
      <c r="I27" s="701"/>
      <c r="J27" s="702"/>
      <c r="K27" s="710">
        <v>38310</v>
      </c>
      <c r="L27" s="711"/>
      <c r="M27" s="711"/>
      <c r="N27" s="711"/>
      <c r="O27" s="713"/>
      <c r="P27" s="710">
        <v>38330</v>
      </c>
      <c r="Q27" s="711"/>
      <c r="R27" s="711"/>
      <c r="S27" s="711"/>
      <c r="T27" s="712"/>
      <c r="U27" s="700">
        <v>38355</v>
      </c>
      <c r="V27" s="701"/>
      <c r="W27" s="701"/>
      <c r="X27" s="701"/>
      <c r="Y27" s="701"/>
      <c r="Z27" s="715"/>
      <c r="AA27" s="700">
        <v>38384</v>
      </c>
      <c r="AB27" s="701"/>
      <c r="AC27" s="701"/>
      <c r="AD27" s="701"/>
      <c r="AE27" s="701"/>
      <c r="AF27" s="715"/>
      <c r="AG27" s="716" t="s">
        <v>122</v>
      </c>
      <c r="AH27" s="717"/>
      <c r="AI27" s="717"/>
      <c r="AJ27" s="717"/>
      <c r="AK27" s="717"/>
      <c r="AL27" s="718"/>
      <c r="AM27" s="716" t="s">
        <v>126</v>
      </c>
      <c r="AN27" s="717"/>
      <c r="AO27" s="717"/>
      <c r="AP27" s="717"/>
      <c r="AQ27" s="717"/>
      <c r="AR27" s="718"/>
      <c r="AS27" s="716" t="s">
        <v>133</v>
      </c>
      <c r="AT27" s="717"/>
      <c r="AU27" s="717"/>
      <c r="AV27" s="717"/>
      <c r="AW27" s="717"/>
      <c r="AX27" s="718"/>
      <c r="AY27" s="716" t="s">
        <v>135</v>
      </c>
      <c r="AZ27" s="717"/>
      <c r="BA27" s="717"/>
      <c r="BB27" s="717"/>
      <c r="BC27" s="717"/>
      <c r="BD27" s="718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694" t="s">
        <v>97</v>
      </c>
      <c r="C28" s="695"/>
      <c r="D28" s="695"/>
      <c r="E28" s="696"/>
      <c r="F28" s="694" t="s">
        <v>97</v>
      </c>
      <c r="G28" s="695"/>
      <c r="H28" s="695"/>
      <c r="I28" s="696"/>
      <c r="J28" s="255"/>
      <c r="K28" s="694" t="s">
        <v>97</v>
      </c>
      <c r="L28" s="695"/>
      <c r="M28" s="695"/>
      <c r="N28" s="695"/>
      <c r="O28" s="709"/>
      <c r="P28" s="694" t="s">
        <v>97</v>
      </c>
      <c r="Q28" s="695"/>
      <c r="R28" s="695"/>
      <c r="S28" s="696"/>
      <c r="T28" s="255"/>
      <c r="U28" s="694" t="s">
        <v>97</v>
      </c>
      <c r="V28" s="695"/>
      <c r="W28" s="695"/>
      <c r="X28" s="696"/>
      <c r="Y28" s="255"/>
      <c r="Z28" s="255"/>
      <c r="AA28" s="694" t="s">
        <v>97</v>
      </c>
      <c r="AB28" s="695"/>
      <c r="AC28" s="695"/>
      <c r="AD28" s="696"/>
      <c r="AE28" s="255"/>
      <c r="AF28" s="255"/>
      <c r="AG28" s="694" t="s">
        <v>97</v>
      </c>
      <c r="AH28" s="695"/>
      <c r="AI28" s="695"/>
      <c r="AJ28" s="696"/>
      <c r="AK28" s="255"/>
      <c r="AL28" s="255"/>
      <c r="AM28" s="694" t="s">
        <v>97</v>
      </c>
      <c r="AN28" s="695"/>
      <c r="AO28" s="695"/>
      <c r="AP28" s="696"/>
      <c r="AQ28" s="255"/>
      <c r="AR28" s="255"/>
      <c r="AS28" s="694" t="s">
        <v>97</v>
      </c>
      <c r="AT28" s="695"/>
      <c r="AU28" s="695"/>
      <c r="AV28" s="696"/>
      <c r="AW28" s="255"/>
      <c r="AX28" s="255"/>
      <c r="AY28" s="694" t="s">
        <v>97</v>
      </c>
      <c r="AZ28" s="695"/>
      <c r="BA28" s="695"/>
      <c r="BB28" s="696"/>
      <c r="BC28" s="255"/>
      <c r="BD28" s="255"/>
      <c r="BE28" s="195"/>
      <c r="BF28" s="697"/>
      <c r="BG28" s="697"/>
      <c r="BH28" s="697"/>
      <c r="BI28" s="697"/>
      <c r="BJ28" s="195"/>
      <c r="BK28" s="697"/>
      <c r="BL28" s="697"/>
      <c r="BM28" s="697"/>
      <c r="BN28" s="697"/>
    </row>
    <row r="29" spans="1:66" ht="12.75" customHeight="1">
      <c r="B29" s="694" t="s">
        <v>76</v>
      </c>
      <c r="C29" s="695"/>
      <c r="D29" s="695"/>
      <c r="E29" s="696"/>
      <c r="F29" s="694" t="s">
        <v>76</v>
      </c>
      <c r="G29" s="695"/>
      <c r="H29" s="695"/>
      <c r="I29" s="696"/>
      <c r="J29" s="698" t="s">
        <v>120</v>
      </c>
      <c r="K29" s="694" t="s">
        <v>76</v>
      </c>
      <c r="L29" s="695"/>
      <c r="M29" s="695"/>
      <c r="N29" s="696"/>
      <c r="O29" s="698" t="s">
        <v>120</v>
      </c>
      <c r="P29" s="694" t="s">
        <v>76</v>
      </c>
      <c r="Q29" s="695"/>
      <c r="R29" s="695"/>
      <c r="S29" s="696"/>
      <c r="T29" s="698" t="s">
        <v>120</v>
      </c>
      <c r="U29" s="694" t="s">
        <v>76</v>
      </c>
      <c r="V29" s="695"/>
      <c r="W29" s="695"/>
      <c r="X29" s="696"/>
      <c r="Y29" s="698" t="s">
        <v>120</v>
      </c>
      <c r="Z29" s="698" t="s">
        <v>119</v>
      </c>
      <c r="AA29" s="694" t="s">
        <v>76</v>
      </c>
      <c r="AB29" s="695"/>
      <c r="AC29" s="695"/>
      <c r="AD29" s="696"/>
      <c r="AE29" s="698" t="s">
        <v>120</v>
      </c>
      <c r="AF29" s="698" t="s">
        <v>121</v>
      </c>
      <c r="AG29" s="694" t="s">
        <v>76</v>
      </c>
      <c r="AH29" s="695"/>
      <c r="AI29" s="695"/>
      <c r="AJ29" s="696"/>
      <c r="AK29" s="698" t="s">
        <v>120</v>
      </c>
      <c r="AL29" s="698" t="s">
        <v>121</v>
      </c>
      <c r="AM29" s="694" t="s">
        <v>76</v>
      </c>
      <c r="AN29" s="695"/>
      <c r="AO29" s="695"/>
      <c r="AP29" s="696"/>
      <c r="AQ29" s="698" t="s">
        <v>120</v>
      </c>
      <c r="AR29" s="698" t="s">
        <v>121</v>
      </c>
      <c r="AS29" s="694" t="s">
        <v>76</v>
      </c>
      <c r="AT29" s="695"/>
      <c r="AU29" s="695"/>
      <c r="AV29" s="696"/>
      <c r="AW29" s="698" t="s">
        <v>120</v>
      </c>
      <c r="AX29" s="698" t="s">
        <v>121</v>
      </c>
      <c r="AY29" s="694" t="s">
        <v>76</v>
      </c>
      <c r="AZ29" s="695"/>
      <c r="BA29" s="695"/>
      <c r="BB29" s="696"/>
      <c r="BC29" s="698" t="s">
        <v>120</v>
      </c>
      <c r="BD29" s="698" t="s">
        <v>121</v>
      </c>
      <c r="BE29" s="195"/>
      <c r="BF29" s="697"/>
      <c r="BG29" s="697"/>
      <c r="BH29" s="697"/>
      <c r="BI29" s="697"/>
      <c r="BJ29" s="195"/>
      <c r="BK29" s="697"/>
      <c r="BL29" s="697"/>
      <c r="BM29" s="697"/>
      <c r="BN29" s="697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699"/>
      <c r="K30" s="177" t="s">
        <v>71</v>
      </c>
      <c r="L30" s="177" t="s">
        <v>72</v>
      </c>
      <c r="M30" s="177" t="s">
        <v>73</v>
      </c>
      <c r="N30" s="190" t="s">
        <v>13</v>
      </c>
      <c r="O30" s="699"/>
      <c r="P30" s="177" t="s">
        <v>71</v>
      </c>
      <c r="Q30" s="177" t="s">
        <v>72</v>
      </c>
      <c r="R30" s="177" t="s">
        <v>73</v>
      </c>
      <c r="S30" s="177" t="s">
        <v>13</v>
      </c>
      <c r="T30" s="699"/>
      <c r="U30" s="177" t="s">
        <v>71</v>
      </c>
      <c r="V30" s="177" t="s">
        <v>72</v>
      </c>
      <c r="W30" s="177" t="s">
        <v>73</v>
      </c>
      <c r="X30" s="177" t="s">
        <v>13</v>
      </c>
      <c r="Y30" s="699"/>
      <c r="Z30" s="699"/>
      <c r="AA30" s="177" t="s">
        <v>71</v>
      </c>
      <c r="AB30" s="177" t="s">
        <v>72</v>
      </c>
      <c r="AC30" s="177" t="s">
        <v>73</v>
      </c>
      <c r="AD30" s="177" t="s">
        <v>13</v>
      </c>
      <c r="AE30" s="699"/>
      <c r="AF30" s="699"/>
      <c r="AG30" s="177" t="s">
        <v>71</v>
      </c>
      <c r="AH30" s="177" t="s">
        <v>72</v>
      </c>
      <c r="AI30" s="177" t="s">
        <v>73</v>
      </c>
      <c r="AJ30" s="177" t="s">
        <v>13</v>
      </c>
      <c r="AK30" s="699"/>
      <c r="AL30" s="699"/>
      <c r="AM30" s="177" t="s">
        <v>71</v>
      </c>
      <c r="AN30" s="177" t="s">
        <v>72</v>
      </c>
      <c r="AO30" s="177" t="s">
        <v>73</v>
      </c>
      <c r="AP30" s="177" t="s">
        <v>13</v>
      </c>
      <c r="AQ30" s="699"/>
      <c r="AR30" s="699"/>
      <c r="AS30" s="177" t="s">
        <v>71</v>
      </c>
      <c r="AT30" s="177" t="s">
        <v>72</v>
      </c>
      <c r="AU30" s="177" t="s">
        <v>73</v>
      </c>
      <c r="AV30" s="177" t="s">
        <v>13</v>
      </c>
      <c r="AW30" s="699"/>
      <c r="AX30" s="699"/>
      <c r="AY30" s="177" t="s">
        <v>71</v>
      </c>
      <c r="AZ30" s="177" t="s">
        <v>72</v>
      </c>
      <c r="BA30" s="177" t="s">
        <v>73</v>
      </c>
      <c r="BB30" s="177" t="s">
        <v>13</v>
      </c>
      <c r="BC30" s="699"/>
      <c r="BD30" s="699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P3:S3"/>
    <mergeCell ref="K2:O2"/>
    <mergeCell ref="P2:T2"/>
    <mergeCell ref="K3:O3"/>
    <mergeCell ref="K27:O27"/>
    <mergeCell ref="O4:O5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Y29:Y30"/>
    <mergeCell ref="AA29:AD29"/>
    <mergeCell ref="O29:O30"/>
    <mergeCell ref="AF29:AF30"/>
    <mergeCell ref="P29:S29"/>
    <mergeCell ref="T29:T30"/>
    <mergeCell ref="AA28:AD28"/>
    <mergeCell ref="AQ4:AQ5"/>
    <mergeCell ref="AQ29:AQ30"/>
    <mergeCell ref="AM28:AP28"/>
    <mergeCell ref="AM29:AP29"/>
    <mergeCell ref="AM4:AP4"/>
    <mergeCell ref="AL29:AL30"/>
    <mergeCell ref="AA4:AD4"/>
  </mergeCells>
  <phoneticPr fontId="36" type="noConversion"/>
  <printOptions horizontalCentered="1" headings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724" t="s">
        <v>136</v>
      </c>
      <c r="C2" s="725"/>
      <c r="D2" s="725"/>
      <c r="E2" s="725"/>
      <c r="F2" s="725"/>
      <c r="G2" s="725"/>
      <c r="H2" s="725"/>
      <c r="I2" s="726"/>
      <c r="J2" s="724" t="s">
        <v>124</v>
      </c>
      <c r="K2" s="725"/>
      <c r="L2" s="725"/>
      <c r="M2" s="725"/>
      <c r="N2" s="725"/>
      <c r="O2" s="725"/>
      <c r="P2" s="725"/>
      <c r="Q2" s="726"/>
      <c r="R2" s="738" t="s">
        <v>123</v>
      </c>
      <c r="S2" s="739"/>
      <c r="T2" s="739"/>
      <c r="U2" s="739"/>
      <c r="V2" s="740"/>
      <c r="W2" s="746" t="s">
        <v>97</v>
      </c>
      <c r="X2" s="747"/>
      <c r="Y2" s="747"/>
      <c r="Z2" s="747"/>
      <c r="AA2" s="747"/>
      <c r="AB2" s="322"/>
      <c r="AC2" s="323"/>
      <c r="AD2" s="724" t="s">
        <v>89</v>
      </c>
      <c r="AE2" s="725"/>
      <c r="AF2" s="725"/>
      <c r="AG2" s="725"/>
      <c r="AH2" s="725"/>
      <c r="AI2" s="725"/>
      <c r="AJ2" s="726"/>
      <c r="AK2" s="738" t="s">
        <v>86</v>
      </c>
      <c r="AL2" s="739"/>
      <c r="AM2" s="739"/>
      <c r="AN2" s="740"/>
      <c r="AO2" s="280"/>
      <c r="AP2" s="743" t="s">
        <v>112</v>
      </c>
      <c r="AQ2" s="744"/>
      <c r="AR2" s="744"/>
      <c r="AS2" s="745"/>
      <c r="AT2" s="724" t="s">
        <v>79</v>
      </c>
      <c r="AU2" s="725"/>
      <c r="AV2" s="725"/>
      <c r="AW2" s="726"/>
      <c r="AX2" s="743" t="s">
        <v>78</v>
      </c>
      <c r="AY2" s="744"/>
      <c r="AZ2" s="744"/>
      <c r="BA2" s="745"/>
      <c r="BB2" s="772" t="s">
        <v>94</v>
      </c>
      <c r="BC2" s="721" t="s">
        <v>113</v>
      </c>
      <c r="BD2" s="775"/>
      <c r="BE2" s="775"/>
      <c r="BF2" s="776"/>
      <c r="BG2" s="743" t="s">
        <v>115</v>
      </c>
      <c r="BH2" s="769"/>
      <c r="BI2" s="769"/>
      <c r="BJ2" s="770"/>
      <c r="BK2" s="241"/>
    </row>
    <row r="3" spans="1:256" ht="39" customHeight="1">
      <c r="A3" s="281">
        <v>38972</v>
      </c>
      <c r="B3" s="724" t="s">
        <v>76</v>
      </c>
      <c r="C3" s="725"/>
      <c r="D3" s="725"/>
      <c r="E3" s="725"/>
      <c r="F3" s="725"/>
      <c r="G3" s="726"/>
      <c r="H3" s="727" t="s">
        <v>137</v>
      </c>
      <c r="I3" s="728"/>
      <c r="J3" s="724" t="s">
        <v>76</v>
      </c>
      <c r="K3" s="725"/>
      <c r="L3" s="725"/>
      <c r="M3" s="725"/>
      <c r="N3" s="725"/>
      <c r="O3" s="726"/>
      <c r="P3" s="727" t="s">
        <v>125</v>
      </c>
      <c r="Q3" s="728"/>
      <c r="R3" s="738" t="s">
        <v>76</v>
      </c>
      <c r="S3" s="739"/>
      <c r="T3" s="739"/>
      <c r="U3" s="739"/>
      <c r="V3" s="740"/>
      <c r="W3" s="746" t="s">
        <v>76</v>
      </c>
      <c r="X3" s="747"/>
      <c r="Y3" s="747"/>
      <c r="Z3" s="747"/>
      <c r="AA3" s="748"/>
      <c r="AB3" s="749" t="s">
        <v>91</v>
      </c>
      <c r="AC3" s="750"/>
      <c r="AD3" s="724" t="s">
        <v>76</v>
      </c>
      <c r="AE3" s="725"/>
      <c r="AF3" s="725"/>
      <c r="AG3" s="725"/>
      <c r="AH3" s="726"/>
      <c r="AI3" s="751" t="s">
        <v>91</v>
      </c>
      <c r="AJ3" s="752"/>
      <c r="AK3" s="738" t="s">
        <v>76</v>
      </c>
      <c r="AL3" s="739"/>
      <c r="AM3" s="739"/>
      <c r="AN3" s="740"/>
      <c r="AO3" s="280"/>
      <c r="AP3" s="753" t="s">
        <v>76</v>
      </c>
      <c r="AQ3" s="754"/>
      <c r="AR3" s="754"/>
      <c r="AS3" s="755"/>
      <c r="AT3" s="724" t="s">
        <v>76</v>
      </c>
      <c r="AU3" s="725"/>
      <c r="AV3" s="725"/>
      <c r="AW3" s="726"/>
      <c r="AX3" s="777" t="s">
        <v>76</v>
      </c>
      <c r="AY3" s="778"/>
      <c r="AZ3" s="778"/>
      <c r="BA3" s="779"/>
      <c r="BB3" s="773"/>
      <c r="BC3" s="753" t="s">
        <v>76</v>
      </c>
      <c r="BD3" s="754"/>
      <c r="BE3" s="754"/>
      <c r="BF3" s="755"/>
      <c r="BG3" s="753" t="s">
        <v>76</v>
      </c>
      <c r="BH3" s="754"/>
      <c r="BI3" s="754"/>
      <c r="BJ3" s="755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774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781" t="s">
        <v>116</v>
      </c>
      <c r="X29" s="767"/>
      <c r="Y29" s="767"/>
      <c r="Z29" s="768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67" t="s">
        <v>117</v>
      </c>
      <c r="AQ29" s="767"/>
      <c r="AR29" s="767"/>
      <c r="AS29" s="768"/>
      <c r="AT29" s="25"/>
      <c r="AU29" s="25"/>
      <c r="AV29" s="25"/>
      <c r="AW29" s="25"/>
      <c r="AX29" s="25"/>
      <c r="AY29" s="25"/>
      <c r="AZ29" s="25"/>
      <c r="BA29" s="25"/>
      <c r="BB29" s="25"/>
      <c r="BC29" s="741" t="s">
        <v>118</v>
      </c>
      <c r="BD29" s="741"/>
      <c r="BE29" s="741"/>
      <c r="BF29" s="742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736" t="s">
        <v>129</v>
      </c>
      <c r="C33" s="736"/>
      <c r="D33" s="735" t="s">
        <v>128</v>
      </c>
      <c r="E33" s="735"/>
      <c r="F33" s="737" t="s">
        <v>130</v>
      </c>
      <c r="G33" s="737"/>
      <c r="H33" s="737"/>
      <c r="I33" s="157"/>
      <c r="J33" s="736" t="s">
        <v>129</v>
      </c>
      <c r="K33" s="736"/>
      <c r="L33" s="735" t="s">
        <v>128</v>
      </c>
      <c r="M33" s="735"/>
      <c r="N33" s="737" t="s">
        <v>130</v>
      </c>
      <c r="O33" s="737"/>
      <c r="P33" s="737"/>
      <c r="Q33" s="780" t="s">
        <v>132</v>
      </c>
      <c r="R33" s="780"/>
      <c r="S33" s="780"/>
      <c r="T33" s="780"/>
      <c r="U33" s="780"/>
      <c r="V33" s="780"/>
      <c r="W33" s="780"/>
      <c r="X33" s="780"/>
      <c r="Y33" s="780"/>
      <c r="Z33" s="780"/>
      <c r="AA33" s="780"/>
      <c r="AB33" s="780"/>
      <c r="AC33" s="780"/>
      <c r="AD33" s="780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729" t="s">
        <v>137</v>
      </c>
      <c r="I35" s="730"/>
      <c r="P35" s="729" t="s">
        <v>91</v>
      </c>
      <c r="Q35" s="730"/>
      <c r="AI35" s="729" t="s">
        <v>91</v>
      </c>
      <c r="AJ35" s="730"/>
      <c r="AQ35" s="231"/>
      <c r="AR35" s="231"/>
      <c r="AS35" s="231"/>
      <c r="AT35" s="759" t="s">
        <v>79</v>
      </c>
      <c r="AU35" s="760"/>
      <c r="AV35" s="760"/>
      <c r="AW35" s="761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732" t="s">
        <v>136</v>
      </c>
      <c r="C36" s="733"/>
      <c r="D36" s="733"/>
      <c r="E36" s="733"/>
      <c r="F36" s="733"/>
      <c r="G36" s="734"/>
      <c r="H36" s="731"/>
      <c r="I36" s="713"/>
      <c r="J36" s="732" t="s">
        <v>89</v>
      </c>
      <c r="K36" s="733"/>
      <c r="L36" s="733"/>
      <c r="M36" s="733"/>
      <c r="N36" s="733"/>
      <c r="O36" s="734"/>
      <c r="P36" s="731"/>
      <c r="Q36" s="713"/>
      <c r="R36" s="721" t="s">
        <v>86</v>
      </c>
      <c r="S36" s="722"/>
      <c r="T36" s="722"/>
      <c r="U36" s="723"/>
      <c r="V36" s="106"/>
      <c r="W36" s="721" t="s">
        <v>97</v>
      </c>
      <c r="X36" s="722"/>
      <c r="Y36" s="722"/>
      <c r="Z36" s="723"/>
      <c r="AD36" s="732" t="s">
        <v>89</v>
      </c>
      <c r="AE36" s="733"/>
      <c r="AF36" s="733"/>
      <c r="AG36" s="733"/>
      <c r="AH36" s="734"/>
      <c r="AI36" s="731"/>
      <c r="AJ36" s="713"/>
      <c r="AK36" s="721" t="s">
        <v>86</v>
      </c>
      <c r="AL36" s="722"/>
      <c r="AM36" s="722"/>
      <c r="AN36" s="723"/>
      <c r="AO36" s="106"/>
      <c r="AP36" s="764" t="s">
        <v>95</v>
      </c>
      <c r="AQ36" s="765"/>
      <c r="AR36" s="765"/>
      <c r="AS36" s="766"/>
      <c r="AT36" s="762"/>
      <c r="AU36" s="762"/>
      <c r="AV36" s="762"/>
      <c r="AW36" s="763"/>
      <c r="AX36" s="170" t="s">
        <v>22</v>
      </c>
      <c r="AY36" s="756" t="s">
        <v>78</v>
      </c>
      <c r="AZ36" s="757"/>
      <c r="BA36" s="757"/>
      <c r="BB36" s="758"/>
      <c r="BC36" s="732" t="s">
        <v>82</v>
      </c>
      <c r="BD36" s="733"/>
      <c r="BE36" s="733"/>
      <c r="BF36" s="734"/>
      <c r="BG36" s="771"/>
      <c r="BH36" s="771"/>
      <c r="BI36" s="771"/>
      <c r="BJ36" s="771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H35:I36"/>
    <mergeCell ref="B36:G36"/>
    <mergeCell ref="B2:I2"/>
    <mergeCell ref="B3:G3"/>
    <mergeCell ref="H3:I3"/>
    <mergeCell ref="B33:C33"/>
    <mergeCell ref="D33:E33"/>
    <mergeCell ref="F33:H33"/>
    <mergeCell ref="R3:V3"/>
    <mergeCell ref="Q33:AD33"/>
    <mergeCell ref="AK3:AN3"/>
    <mergeCell ref="W2:AA2"/>
    <mergeCell ref="W29:Z29"/>
    <mergeCell ref="AD3:AH3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BC36:BF36"/>
    <mergeCell ref="AY36:BB36"/>
    <mergeCell ref="AD36:AH36"/>
    <mergeCell ref="AI35:AJ36"/>
    <mergeCell ref="AK36:AN36"/>
    <mergeCell ref="AT35:AW36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782" t="s">
        <v>54</v>
      </c>
      <c r="C1" s="789" t="s">
        <v>87</v>
      </c>
      <c r="D1" s="790"/>
      <c r="E1" s="791"/>
      <c r="F1" s="784" t="s">
        <v>85</v>
      </c>
      <c r="G1" s="785"/>
      <c r="H1" s="52"/>
      <c r="I1" s="784" t="s">
        <v>59</v>
      </c>
      <c r="J1" s="785"/>
      <c r="K1" s="52"/>
      <c r="L1" s="784" t="s">
        <v>58</v>
      </c>
      <c r="M1" s="785"/>
      <c r="N1" s="52"/>
      <c r="O1" s="784" t="s">
        <v>50</v>
      </c>
      <c r="P1" s="785"/>
      <c r="Q1" s="52"/>
      <c r="R1" s="784" t="s">
        <v>51</v>
      </c>
      <c r="S1" s="785"/>
      <c r="T1" s="39"/>
      <c r="U1" s="42" t="s">
        <v>26</v>
      </c>
      <c r="V1" s="784" t="s">
        <v>60</v>
      </c>
      <c r="W1" s="785"/>
      <c r="X1" s="39"/>
      <c r="Y1" s="31" t="s">
        <v>27</v>
      </c>
      <c r="Z1" s="786" t="s">
        <v>14</v>
      </c>
      <c r="AA1" s="788"/>
      <c r="AB1" s="38"/>
      <c r="AC1" s="31" t="s">
        <v>27</v>
      </c>
      <c r="AD1" s="786" t="s">
        <v>15</v>
      </c>
      <c r="AE1" s="788"/>
      <c r="AF1" s="38"/>
      <c r="AG1" s="31" t="s">
        <v>28</v>
      </c>
      <c r="AH1" s="786" t="s">
        <v>16</v>
      </c>
      <c r="AI1" s="787"/>
      <c r="AJ1" s="38"/>
      <c r="AK1" s="31" t="s">
        <v>29</v>
      </c>
      <c r="AL1" s="784" t="s">
        <v>17</v>
      </c>
      <c r="AM1" s="785"/>
      <c r="AN1" s="39"/>
      <c r="AO1" s="31" t="s">
        <v>30</v>
      </c>
      <c r="AP1" s="786" t="s">
        <v>18</v>
      </c>
      <c r="AQ1" s="787"/>
      <c r="AR1" s="38"/>
      <c r="AS1" s="786" t="s">
        <v>19</v>
      </c>
      <c r="AT1" s="788"/>
      <c r="AU1" s="38"/>
      <c r="AV1" s="786" t="s">
        <v>20</v>
      </c>
      <c r="AW1" s="788"/>
      <c r="AX1" s="38"/>
      <c r="AY1" s="786" t="s">
        <v>52</v>
      </c>
      <c r="AZ1" s="787"/>
      <c r="BA1" s="38"/>
      <c r="BB1" s="29" t="s">
        <v>23</v>
      </c>
    </row>
    <row r="2" spans="1:54" ht="13.2" customHeight="1">
      <c r="A2" s="40" t="s">
        <v>55</v>
      </c>
      <c r="B2" s="783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AV1:AW1"/>
    <mergeCell ref="AY1:AZ1"/>
    <mergeCell ref="AL1:AM1"/>
    <mergeCell ref="R1:S1"/>
    <mergeCell ref="V1:W1"/>
    <mergeCell ref="Z1:AA1"/>
    <mergeCell ref="AD1:AE1"/>
    <mergeCell ref="AH1:AI1"/>
    <mergeCell ref="B1:B2"/>
    <mergeCell ref="O1:P1"/>
    <mergeCell ref="AP1:AQ1"/>
    <mergeCell ref="AS1:AT1"/>
    <mergeCell ref="L1:M1"/>
    <mergeCell ref="I1:J1"/>
    <mergeCell ref="F1:G1"/>
    <mergeCell ref="C1:E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794" t="s">
        <v>1</v>
      </c>
      <c r="B1" s="796" t="s">
        <v>33</v>
      </c>
      <c r="C1" s="792" t="s">
        <v>53</v>
      </c>
      <c r="D1" s="792" t="s">
        <v>87</v>
      </c>
      <c r="E1" s="792" t="s">
        <v>85</v>
      </c>
      <c r="F1" s="792" t="s">
        <v>59</v>
      </c>
      <c r="G1" s="792" t="s">
        <v>58</v>
      </c>
      <c r="H1" s="792" t="s">
        <v>50</v>
      </c>
      <c r="I1" s="798" t="s">
        <v>51</v>
      </c>
      <c r="J1" s="792" t="s">
        <v>60</v>
      </c>
      <c r="K1" s="792" t="s">
        <v>61</v>
      </c>
      <c r="L1" s="792" t="s">
        <v>62</v>
      </c>
      <c r="M1" s="792" t="s">
        <v>63</v>
      </c>
      <c r="N1" s="792" t="s">
        <v>64</v>
      </c>
      <c r="O1" s="792" t="s">
        <v>65</v>
      </c>
      <c r="P1" s="792" t="s">
        <v>66</v>
      </c>
      <c r="Q1" s="792" t="s">
        <v>67</v>
      </c>
      <c r="R1" s="792" t="s">
        <v>68</v>
      </c>
    </row>
    <row r="2" spans="1:18">
      <c r="A2" s="795"/>
      <c r="B2" s="797"/>
      <c r="C2" s="793"/>
      <c r="D2" s="793"/>
      <c r="E2" s="793"/>
      <c r="F2" s="793"/>
      <c r="G2" s="793"/>
      <c r="H2" s="793"/>
      <c r="I2" s="799"/>
      <c r="J2" s="793"/>
      <c r="K2" s="793"/>
      <c r="L2" s="793"/>
      <c r="M2" s="793"/>
      <c r="N2" s="793"/>
      <c r="O2" s="793"/>
      <c r="P2" s="793"/>
      <c r="Q2" s="793"/>
      <c r="R2" s="793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D1:D2"/>
    <mergeCell ref="E1:E2"/>
    <mergeCell ref="P1:P2"/>
    <mergeCell ref="Q1:Q2"/>
    <mergeCell ref="L1:L2"/>
    <mergeCell ref="J1:J2"/>
    <mergeCell ref="G1:G2"/>
    <mergeCell ref="F1:F2"/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12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Enrollment Changes Aug-Sept</vt:lpstr>
      <vt:lpstr>1213Monthly</vt:lpstr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Chart1--Enroll Change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'1213Monthly'!Print_Area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'1213Monthly'!Print_Titles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2012-08-15T12:24:23Z</cp:lastPrinted>
  <dcterms:created xsi:type="dcterms:W3CDTF">1998-04-20T12:36:55Z</dcterms:created>
  <dcterms:modified xsi:type="dcterms:W3CDTF">2012-08-15T12:24:25Z</dcterms:modified>
</cp:coreProperties>
</file>