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firstSheet="6" activeTab="10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17" i="15"/>
  <c r="G17" s="1"/>
  <c r="E14"/>
  <c r="G14" s="1"/>
  <c r="E18" i="13"/>
  <c r="E17"/>
  <c r="G18"/>
  <c r="D18"/>
  <c r="D17"/>
  <c r="E18" i="4"/>
  <c r="E17"/>
  <c r="G18"/>
  <c r="D18"/>
  <c r="D17"/>
  <c r="B20" i="15"/>
  <c r="B21"/>
  <c r="B22"/>
  <c r="D11" i="9"/>
  <c r="E9" i="2"/>
  <c r="E11" s="1"/>
  <c r="G11" s="1"/>
  <c r="D11" i="11"/>
  <c r="D20" s="1"/>
  <c r="E9" i="13"/>
  <c r="E9" i="15"/>
  <c r="E16" s="1"/>
  <c r="G16" s="1"/>
  <c r="A11"/>
  <c r="D25"/>
  <c r="F25"/>
  <c r="A11" i="3"/>
  <c r="D11" i="5"/>
  <c r="E9" i="14"/>
  <c r="A11"/>
  <c r="E11"/>
  <c r="B13"/>
  <c r="B14"/>
  <c r="B15"/>
  <c r="E21"/>
  <c r="D22"/>
  <c r="E22"/>
  <c r="F22"/>
  <c r="D11" i="13"/>
  <c r="A11"/>
  <c r="B13"/>
  <c r="B14"/>
  <c r="B15"/>
  <c r="F24"/>
  <c r="D23" i="9"/>
  <c r="D11" i="4"/>
  <c r="A11"/>
  <c r="E9" i="1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E15" i="15" l="1"/>
  <c r="G15" s="1"/>
  <c r="G17" i="13"/>
  <c r="G17" i="4"/>
  <c r="E13" i="15"/>
  <c r="G13" s="1"/>
  <c r="G11" i="1"/>
  <c r="G24" s="1"/>
  <c r="E11" i="15"/>
  <c r="D24" i="13"/>
  <c r="E11" i="11"/>
  <c r="G11" s="1"/>
  <c r="G20" s="1"/>
  <c r="E11" i="9"/>
  <c r="G11" s="1"/>
  <c r="G23" s="1"/>
  <c r="E11" i="13"/>
  <c r="G11" i="14"/>
  <c r="G22" s="1"/>
  <c r="E11" i="4"/>
  <c r="G28" i="2"/>
  <c r="E28"/>
  <c r="G22" i="10"/>
  <c r="E22"/>
  <c r="E22" i="3"/>
  <c r="G22"/>
  <c r="E22" i="6"/>
  <c r="G22"/>
  <c r="E22" i="5"/>
  <c r="G22"/>
  <c r="G11" i="15" l="1"/>
  <c r="E25"/>
  <c r="G25"/>
  <c r="G11" i="13"/>
  <c r="G24" s="1"/>
  <c r="E24"/>
  <c r="E23" i="9"/>
  <c r="E20" i="11"/>
  <c r="E23" i="4"/>
  <c r="G11"/>
  <c r="G23" s="1"/>
</calcChain>
</file>

<file path=xl/sharedStrings.xml><?xml version="1.0" encoding="utf-8"?>
<sst xmlns="http://schemas.openxmlformats.org/spreadsheetml/2006/main" count="298" uniqueCount="66">
  <si>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</si>
  <si>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</si>
  <si>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</si>
  <si>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</si>
  <si>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</si>
  <si>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</si>
  <si>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</si>
  <si>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</si>
  <si>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</si>
  <si>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</si>
  <si>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</si>
  <si>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</si>
  <si>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</si>
  <si>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</si>
  <si>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</si>
  <si>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</si>
  <si>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</si>
  <si>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</si>
  <si>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</si>
  <si>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</si>
  <si>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</si>
  <si>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</si>
  <si>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</si>
  <si>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</si>
  <si>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</si>
  <si>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</si>
  <si>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</si>
  <si>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</si>
  <si>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</si>
  <si>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</si>
  <si>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</si>
  <si>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</si>
  <si>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</si>
  <si>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</si>
  <si>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</si>
  <si>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</si>
  <si>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</si>
  <si>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</si>
  <si>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</si>
  <si>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</si>
  <si>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</si>
  <si>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</si>
  <si>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</si>
  <si>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</si>
  <si>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</si>
  <si>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</si>
  <si>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</si>
  <si>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</si>
  <si>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</si>
  <si>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</si>
  <si>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</si>
  <si>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</si>
  <si>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</si>
  <si>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</si>
  <si>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</si>
  <si>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</si>
  <si>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</si>
  <si>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</si>
  <si>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</si>
  <si>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</si>
  <si>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</si>
  <si>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</si>
  <si>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</si>
  <si>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24393 Rockdale Rd, Union City, PA  16438</t>
  </si>
  <si>
    <t>Admin Comp mtg</t>
  </si>
  <si>
    <t>travel with Director to Corry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</si>
</sst>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2" sqref="A1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39500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61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7" zoomScaleNormal="100" workbookViewId="0">
      <selection activeCell="E9" sqref="E9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51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49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39500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5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61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9" sqref="E9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39500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10" workbookViewId="0">
      <selection activeCell="G25" sqref="G25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39500</v>
      </c>
      <c r="B11" s="19" t="s">
        <v>12</v>
      </c>
      <c r="C11" s="19"/>
      <c r="D11" s="80">
        <v>8</v>
      </c>
      <c r="E11" s="21">
        <f>E9*D11</f>
        <v>4.4400000000000004</v>
      </c>
      <c r="F11" s="76">
        <v>0</v>
      </c>
      <c r="G11" s="23">
        <f>SUM(E11:F11)</f>
        <v>4.4400000000000004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18">
        <v>39486</v>
      </c>
      <c r="B13" s="19" t="s">
        <v>64</v>
      </c>
      <c r="C13" s="81"/>
      <c r="D13" s="27">
        <v>8</v>
      </c>
      <c r="E13" s="21">
        <f>D13*E9</f>
        <v>4.4400000000000004</v>
      </c>
      <c r="F13" s="76"/>
      <c r="G13" s="23">
        <f>SUM(E13:F13)</f>
        <v>4.4400000000000004</v>
      </c>
    </row>
    <row r="14" spans="1:7">
      <c r="A14" s="18">
        <v>39487</v>
      </c>
      <c r="B14" s="19" t="s">
        <v>65</v>
      </c>
      <c r="C14" s="81"/>
      <c r="D14" s="27">
        <v>8</v>
      </c>
      <c r="E14" s="21">
        <f>D14*E9</f>
        <v>4.4400000000000004</v>
      </c>
      <c r="F14" s="76"/>
      <c r="G14" s="23">
        <f>SUM(E14:F14)</f>
        <v>4.4400000000000004</v>
      </c>
    </row>
    <row r="15" spans="1:7">
      <c r="A15" s="18">
        <v>39493</v>
      </c>
      <c r="B15" s="19" t="s">
        <v>64</v>
      </c>
      <c r="C15" s="81"/>
      <c r="D15" s="27">
        <v>8</v>
      </c>
      <c r="E15" s="21">
        <f>D15*E9</f>
        <v>4.4400000000000004</v>
      </c>
      <c r="F15" s="76"/>
      <c r="G15" s="23">
        <f>SUM(E15:F15)</f>
        <v>4.4400000000000004</v>
      </c>
    </row>
    <row r="16" spans="1:7">
      <c r="A16" s="25">
        <v>39494</v>
      </c>
      <c r="B16" s="26" t="s">
        <v>47</v>
      </c>
      <c r="C16" s="19"/>
      <c r="D16" s="27">
        <v>8</v>
      </c>
      <c r="E16" s="21">
        <f>D16*E9</f>
        <v>4.4400000000000004</v>
      </c>
      <c r="F16" s="76"/>
      <c r="G16" s="23">
        <f>SUM(E16:F16)</f>
        <v>4.4400000000000004</v>
      </c>
    </row>
    <row r="17" spans="1:7">
      <c r="A17" s="77">
        <v>39500</v>
      </c>
      <c r="B17" s="19" t="s">
        <v>64</v>
      </c>
      <c r="C17" s="19"/>
      <c r="D17" s="27">
        <v>8</v>
      </c>
      <c r="E17" s="21">
        <f>D17*E9</f>
        <v>4.4400000000000004</v>
      </c>
      <c r="F17" s="76"/>
      <c r="G17" s="23">
        <f>SUM(E17:F17)</f>
        <v>4.4400000000000004</v>
      </c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</v>
      </c>
      <c r="E25" s="35">
        <f>SUM(E10:E24)</f>
        <v>26.640000000000004</v>
      </c>
      <c r="F25" s="35">
        <f>SUM(F10:F24)</f>
        <v>0</v>
      </c>
      <c r="G25" s="83">
        <f>SUM(G10:G24)</f>
        <v>26.640000000000004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61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7" workbookViewId="0">
      <selection activeCell="C20" sqref="C20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39500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39486</v>
      </c>
      <c r="B17" s="19" t="s">
        <v>64</v>
      </c>
      <c r="C17" s="19"/>
      <c r="D17" s="80">
        <f t="shared" ref="D17:D18" si="0">18.67*2</f>
        <v>37.340000000000003</v>
      </c>
      <c r="E17" s="21">
        <f>D17*E9</f>
        <v>20.723700000000004</v>
      </c>
      <c r="F17" s="76">
        <v>0</v>
      </c>
      <c r="G17" s="23">
        <f t="shared" ref="G17:G18" si="1">SUM(E17:F17)</f>
        <v>20.723700000000004</v>
      </c>
    </row>
    <row r="18" spans="1:7">
      <c r="A18" s="18">
        <v>39493</v>
      </c>
      <c r="B18" s="19" t="s">
        <v>64</v>
      </c>
      <c r="C18" s="19"/>
      <c r="D18" s="80">
        <f t="shared" si="0"/>
        <v>37.340000000000003</v>
      </c>
      <c r="E18" s="21">
        <f>D18*E9</f>
        <v>20.723700000000004</v>
      </c>
      <c r="F18" s="76">
        <v>0</v>
      </c>
      <c r="G18" s="23">
        <f t="shared" si="1"/>
        <v>20.723700000000004</v>
      </c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2">SUM(D10:D22)</f>
        <v>112.02000000000001</v>
      </c>
      <c r="E23" s="35">
        <f t="shared" si="2"/>
        <v>62.17110000000001</v>
      </c>
      <c r="F23" s="35">
        <f t="shared" si="2"/>
        <v>0</v>
      </c>
      <c r="G23" s="35">
        <f t="shared" si="2"/>
        <v>62.17110000000001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61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39500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opLeftCell="A22"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39500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25" workbookViewId="0">
      <selection activeCell="B29" sqref="B29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45</v>
      </c>
      <c r="C4" s="5" t="s">
        <v>46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39500</v>
      </c>
      <c r="B11" s="19" t="s">
        <v>12</v>
      </c>
      <c r="C11" s="19"/>
      <c r="D11" s="80">
        <v>12</v>
      </c>
      <c r="E11" s="21">
        <f>E9*D11</f>
        <v>6.66</v>
      </c>
      <c r="F11" s="76">
        <v>0</v>
      </c>
      <c r="G11" s="23">
        <f>SUM(E11:F11)</f>
        <v>6.66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12</v>
      </c>
      <c r="E22" s="35">
        <f>SUM(E10:E21)</f>
        <v>6.66</v>
      </c>
      <c r="F22" s="35">
        <f>SUM(F10:F21)</f>
        <v>0</v>
      </c>
      <c r="G22" s="35">
        <f>SUM(G10:G21)</f>
        <v>6.66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E21" sqref="E21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39500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39486</v>
      </c>
      <c r="B17" s="19" t="s">
        <v>64</v>
      </c>
      <c r="C17" s="19"/>
      <c r="D17" s="80">
        <f t="shared" ref="D17:D18" si="0">24.36*2</f>
        <v>48.72</v>
      </c>
      <c r="E17" s="21">
        <f>D17*E9</f>
        <v>27.0396</v>
      </c>
      <c r="F17" s="76">
        <v>0</v>
      </c>
      <c r="G17" s="23">
        <f t="shared" ref="G17:G18" si="1">SUM(E17:F17)</f>
        <v>27.0396</v>
      </c>
    </row>
    <row r="18" spans="1:7">
      <c r="A18" s="18">
        <v>39493</v>
      </c>
      <c r="B18" s="19" t="s">
        <v>64</v>
      </c>
      <c r="C18" s="19"/>
      <c r="D18" s="80">
        <f t="shared" si="0"/>
        <v>48.72</v>
      </c>
      <c r="E18" s="21">
        <f>D18*E9</f>
        <v>27.0396</v>
      </c>
      <c r="F18" s="76">
        <v>0</v>
      </c>
      <c r="G18" s="23">
        <f t="shared" si="1"/>
        <v>27.0396</v>
      </c>
    </row>
    <row r="19" spans="1:7">
      <c r="A19" s="25"/>
      <c r="B19" s="19"/>
      <c r="C19" s="19"/>
      <c r="D19" s="80"/>
      <c r="E19" s="21"/>
      <c r="F19" s="76"/>
      <c r="G19" s="23"/>
    </row>
    <row r="20" spans="1:7">
      <c r="A20" s="25"/>
      <c r="B20" s="26"/>
      <c r="C20" s="19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31" t="s">
        <v>6</v>
      </c>
      <c r="B24" s="32"/>
      <c r="C24" s="33"/>
      <c r="D24" s="82">
        <f>SUM(D10:D23)</f>
        <v>146.16</v>
      </c>
      <c r="E24" s="35">
        <f>SUM(E10:E23)</f>
        <v>81.118799999999993</v>
      </c>
      <c r="F24" s="35">
        <f>SUM(F10:F23)</f>
        <v>0</v>
      </c>
      <c r="G24" s="35">
        <f>SUM(G10:G23)</f>
        <v>81.118799999999993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92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1" spans="1:7">
      <c r="B31" s="90" t="s">
        <v>61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13" workbookViewId="0">
      <selection activeCell="D11" sqref="D11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62</v>
      </c>
      <c r="C4" s="5" t="s">
        <v>63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39500</v>
      </c>
      <c r="B11" s="19" t="s">
        <v>12</v>
      </c>
      <c r="C11" s="19"/>
      <c r="D11" s="85">
        <f>26.36*2</f>
        <v>52.72</v>
      </c>
      <c r="E11" s="21">
        <f>E9*D11</f>
        <v>29.259600000000002</v>
      </c>
      <c r="F11" s="76">
        <v>0</v>
      </c>
      <c r="G11" s="23">
        <f>SUM(E11:F11)</f>
        <v>29.259600000000002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29.259600000000002</v>
      </c>
      <c r="F23" s="35">
        <f>SUM(F10:F22)</f>
        <v>0</v>
      </c>
      <c r="G23" s="35">
        <f>SUM(G10:G22)</f>
        <v>29.259600000000002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61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13" workbookViewId="0">
      <selection activeCell="A17" sqref="A17:XFD17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39500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61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19" workbookViewId="0">
      <selection activeCell="D35" sqref="D35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</row>
    <row r="5" spans="1:7" ht="18.75" customHeight="1">
      <c r="A5" s="37" t="s">
        <v>14</v>
      </c>
      <c r="B5" s="4" t="s">
        <v>20</v>
      </c>
      <c r="D5" s="4" t="s">
        <v>58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39500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61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2012-02-23T18:44:46Z</cp:lastPrinted>
  <dcterms:created xsi:type="dcterms:W3CDTF">1997-07-25T20:25:37Z</dcterms:created>
  <dcterms:modified xsi:type="dcterms:W3CDTF">2012-02-23T18:45:30Z</dcterms:modified>
</cp:coreProperties>
</file>