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TREASURER!$A$1:$B$46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17" i="1"/>
  <c r="B34"/>
  <c r="B31"/>
  <c r="B14" l="1"/>
  <c r="B19" s="1"/>
  <c r="B22" s="1"/>
  <c r="B23" s="1"/>
  <c r="B36"/>
  <c r="B38" l="1"/>
</calcChain>
</file>

<file path=xl/sharedStrings.xml><?xml version="1.0" encoding="utf-8"?>
<sst xmlns="http://schemas.openxmlformats.org/spreadsheetml/2006/main" count="34" uniqueCount="32">
  <si>
    <t>Plus Receipts</t>
  </si>
  <si>
    <t>Treasurer's Report</t>
  </si>
  <si>
    <t>Interest and fees posted</t>
  </si>
  <si>
    <t>Less Disbursements-transfers and checks</t>
  </si>
  <si>
    <t>Respectfully submitted</t>
  </si>
  <si>
    <t>John E. Ogden,  Treasurer</t>
  </si>
  <si>
    <t>Prepared by: Paul Fritz, Business Manager</t>
  </si>
  <si>
    <t>Erie County Vocational Technical Foundation</t>
  </si>
  <si>
    <t>Beginning Cash Balance - PSDLAF</t>
  </si>
  <si>
    <t>Miscellaneus receipts-Vending</t>
  </si>
  <si>
    <t>Interest &amp; Dividends</t>
  </si>
  <si>
    <t>Investment/Management Fees</t>
  </si>
  <si>
    <t>Total Disbursements (-)</t>
  </si>
  <si>
    <t>Total Receipts (+)</t>
  </si>
  <si>
    <t>Less Disbursements/Losses</t>
  </si>
  <si>
    <t>Plus Receipts/Gains</t>
  </si>
  <si>
    <t>TOTAL  Erie County Vocational Technical Foundation</t>
  </si>
  <si>
    <t xml:space="preserve">ECVT-Erie Community Foundation </t>
  </si>
  <si>
    <t>ECVT Foundation - PSDLAF</t>
  </si>
  <si>
    <t>Realized gains</t>
  </si>
  <si>
    <t>Checks</t>
  </si>
  <si>
    <t>Contributions- Brockman memorials</t>
  </si>
  <si>
    <t>Contributions-miscellaneous</t>
  </si>
  <si>
    <t xml:space="preserve">Ending Cash Balance  - PSDLAF </t>
  </si>
  <si>
    <t>Unrealized Gains (losses)</t>
  </si>
  <si>
    <t>December 1, 2010 through April 30, 2011</t>
  </si>
  <si>
    <t>Contributions-student gift card program</t>
  </si>
  <si>
    <t xml:space="preserve">Beginning Balance-ECF (10/01/2010) </t>
  </si>
  <si>
    <t>Ending Balance-ECF (03/31/2011)</t>
  </si>
  <si>
    <t>Brockman Memorial Fund</t>
  </si>
  <si>
    <t>Total Fund balance</t>
  </si>
  <si>
    <t>Not designated-available</t>
  </si>
</sst>
</file>

<file path=xl/styles.xml><?xml version="1.0" encoding="utf-8"?>
<styleSheet xmlns="http://schemas.openxmlformats.org/spreadsheetml/2006/main">
  <fonts count="4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4" fontId="2" fillId="3" borderId="1" xfId="0" applyNumberFormat="1" applyFont="1" applyFill="1" applyBorder="1"/>
    <xf numFmtId="4" fontId="2" fillId="3" borderId="2" xfId="0" applyNumberFormat="1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1" fillId="3" borderId="3" xfId="0" applyFont="1" applyFill="1" applyBorder="1" applyAlignment="1">
      <alignment horizontal="center"/>
    </xf>
    <xf numFmtId="4" fontId="2" fillId="3" borderId="4" xfId="0" applyNumberFormat="1" applyFont="1" applyFill="1" applyBorder="1"/>
    <xf numFmtId="0" fontId="2" fillId="0" borderId="5" xfId="0" applyFont="1" applyFill="1" applyBorder="1" applyAlignment="1">
      <alignment horizontal="right"/>
    </xf>
    <xf numFmtId="4" fontId="2" fillId="3" borderId="6" xfId="0" applyNumberFormat="1" applyFont="1" applyFill="1" applyBorder="1"/>
    <xf numFmtId="0" fontId="1" fillId="0" borderId="5" xfId="0" applyFont="1" applyFill="1" applyBorder="1" applyAlignment="1">
      <alignment horizontal="center"/>
    </xf>
    <xf numFmtId="4" fontId="2" fillId="3" borderId="7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4" fontId="1" fillId="3" borderId="2" xfId="0" applyNumberFormat="1" applyFont="1" applyFill="1" applyBorder="1"/>
    <xf numFmtId="4" fontId="2" fillId="3" borderId="0" xfId="0" applyNumberFormat="1" applyFont="1" applyFill="1" applyBorder="1"/>
    <xf numFmtId="0" fontId="3" fillId="0" borderId="9" xfId="0" applyFont="1" applyFill="1" applyBorder="1" applyAlignment="1">
      <alignment horizontal="right"/>
    </xf>
    <xf numFmtId="4" fontId="3" fillId="3" borderId="4" xfId="0" applyNumberFormat="1" applyFont="1" applyFill="1" applyBorder="1"/>
    <xf numFmtId="0" fontId="3" fillId="0" borderId="5" xfId="0" applyFont="1" applyFill="1" applyBorder="1" applyAlignment="1">
      <alignment horizontal="right"/>
    </xf>
    <xf numFmtId="4" fontId="3" fillId="3" borderId="7" xfId="0" applyNumberFormat="1" applyFont="1" applyFill="1" applyBorder="1"/>
    <xf numFmtId="0" fontId="3" fillId="0" borderId="8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6"/>
  <sheetViews>
    <sheetView showGridLines="0" tabSelected="1" topLeftCell="A25" zoomScaleNormal="100" workbookViewId="0">
      <selection activeCell="A46" sqref="A46:XFD46"/>
    </sheetView>
  </sheetViews>
  <sheetFormatPr defaultColWidth="10.6640625" defaultRowHeight="13.8"/>
  <cols>
    <col min="1" max="1" width="49.109375" style="1" customWidth="1"/>
    <col min="2" max="2" width="16.5546875" style="4" customWidth="1"/>
    <col min="3" max="16384" width="10.6640625" style="1"/>
  </cols>
  <sheetData>
    <row r="2" spans="1:2">
      <c r="A2" s="25" t="s">
        <v>7</v>
      </c>
      <c r="B2" s="25"/>
    </row>
    <row r="3" spans="1:2" s="2" customFormat="1">
      <c r="A3" s="25" t="s">
        <v>1</v>
      </c>
      <c r="B3" s="25"/>
    </row>
    <row r="4" spans="1:2" s="2" customFormat="1">
      <c r="A4" s="26" t="s">
        <v>25</v>
      </c>
      <c r="B4" s="26"/>
    </row>
    <row r="5" spans="1:2">
      <c r="A5" s="3"/>
    </row>
    <row r="6" spans="1:2">
      <c r="A6" s="9" t="s">
        <v>18</v>
      </c>
      <c r="B6" s="10"/>
    </row>
    <row r="7" spans="1:2">
      <c r="A7" s="11" t="s">
        <v>8</v>
      </c>
      <c r="B7" s="12">
        <v>3929.12</v>
      </c>
    </row>
    <row r="8" spans="1:2">
      <c r="A8" s="13" t="s">
        <v>0</v>
      </c>
      <c r="B8" s="12"/>
    </row>
    <row r="9" spans="1:2">
      <c r="A9" s="11" t="s">
        <v>22</v>
      </c>
      <c r="B9" s="12">
        <v>278.54000000000002</v>
      </c>
    </row>
    <row r="10" spans="1:2">
      <c r="A10" s="11" t="s">
        <v>21</v>
      </c>
      <c r="B10" s="12">
        <v>100</v>
      </c>
    </row>
    <row r="11" spans="1:2">
      <c r="A11" s="11" t="s">
        <v>26</v>
      </c>
      <c r="B11" s="12">
        <v>600</v>
      </c>
    </row>
    <row r="12" spans="1:2">
      <c r="A12" s="11" t="s">
        <v>9</v>
      </c>
      <c r="B12" s="12">
        <v>328.37</v>
      </c>
    </row>
    <row r="13" spans="1:2">
      <c r="A13" s="11" t="s">
        <v>2</v>
      </c>
      <c r="B13" s="14">
        <v>1.06</v>
      </c>
    </row>
    <row r="14" spans="1:2">
      <c r="A14" s="11" t="s">
        <v>13</v>
      </c>
      <c r="B14" s="5">
        <f>SUM(B9:B13)</f>
        <v>1307.9699999999998</v>
      </c>
    </row>
    <row r="15" spans="1:2">
      <c r="A15" s="13" t="s">
        <v>3</v>
      </c>
      <c r="B15" s="12"/>
    </row>
    <row r="16" spans="1:2">
      <c r="A16" s="11" t="s">
        <v>20</v>
      </c>
      <c r="B16" s="12">
        <v>1270</v>
      </c>
    </row>
    <row r="17" spans="1:4">
      <c r="A17" s="11" t="s">
        <v>12</v>
      </c>
      <c r="B17" s="5">
        <f>SUM(B16)</f>
        <v>1270</v>
      </c>
    </row>
    <row r="18" spans="1:4">
      <c r="A18" s="15"/>
      <c r="B18" s="14"/>
    </row>
    <row r="19" spans="1:4">
      <c r="A19" s="16" t="s">
        <v>23</v>
      </c>
      <c r="B19" s="5">
        <f>B7+B14-B17</f>
        <v>3967.09</v>
      </c>
      <c r="C19" s="4"/>
      <c r="D19" s="4"/>
    </row>
    <row r="20" spans="1:4">
      <c r="A20" s="3"/>
      <c r="B20" s="19"/>
      <c r="C20" s="4"/>
      <c r="D20" s="4"/>
    </row>
    <row r="21" spans="1:4">
      <c r="A21" s="20" t="s">
        <v>29</v>
      </c>
      <c r="B21" s="21">
        <v>1980</v>
      </c>
      <c r="C21" s="4"/>
      <c r="D21" s="4"/>
    </row>
    <row r="22" spans="1:4">
      <c r="A22" s="22" t="s">
        <v>31</v>
      </c>
      <c r="B22" s="23">
        <f>B19-B21</f>
        <v>1987.0900000000001</v>
      </c>
      <c r="C22" s="4"/>
      <c r="D22" s="4"/>
    </row>
    <row r="23" spans="1:4">
      <c r="A23" s="24" t="s">
        <v>30</v>
      </c>
      <c r="B23" s="23">
        <f>SUM(B21:B22)</f>
        <v>3967.09</v>
      </c>
      <c r="C23" s="4"/>
      <c r="D23" s="4"/>
    </row>
    <row r="24" spans="1:4">
      <c r="A24" s="3"/>
    </row>
    <row r="25" spans="1:4">
      <c r="A25" s="9" t="s">
        <v>17</v>
      </c>
      <c r="B25" s="6"/>
    </row>
    <row r="26" spans="1:4">
      <c r="A26" s="11" t="s">
        <v>27</v>
      </c>
      <c r="B26" s="12">
        <v>177207.17</v>
      </c>
    </row>
    <row r="27" spans="1:4">
      <c r="A27" s="13" t="s">
        <v>15</v>
      </c>
      <c r="B27" s="12"/>
    </row>
    <row r="28" spans="1:4">
      <c r="A28" s="11" t="s">
        <v>10</v>
      </c>
      <c r="B28" s="12">
        <v>3312.22</v>
      </c>
    </row>
    <row r="29" spans="1:4">
      <c r="A29" s="11" t="s">
        <v>24</v>
      </c>
      <c r="B29" s="12">
        <v>9828.69</v>
      </c>
    </row>
    <row r="30" spans="1:4">
      <c r="A30" s="11" t="s">
        <v>19</v>
      </c>
      <c r="B30" s="12">
        <v>1479.67</v>
      </c>
    </row>
    <row r="31" spans="1:4">
      <c r="A31" s="11" t="s">
        <v>13</v>
      </c>
      <c r="B31" s="5">
        <f>SUM(B28:B30)</f>
        <v>14620.58</v>
      </c>
    </row>
    <row r="32" spans="1:4">
      <c r="A32" s="13" t="s">
        <v>14</v>
      </c>
      <c r="B32" s="12"/>
    </row>
    <row r="33" spans="1:2">
      <c r="A33" s="11" t="s">
        <v>11</v>
      </c>
      <c r="B33" s="12">
        <v>377.63</v>
      </c>
    </row>
    <row r="34" spans="1:2">
      <c r="A34" s="11" t="s">
        <v>12</v>
      </c>
      <c r="B34" s="5">
        <f>SUM(B33:B33)</f>
        <v>377.63</v>
      </c>
    </row>
    <row r="35" spans="1:2">
      <c r="A35" s="11"/>
      <c r="B35" s="12"/>
    </row>
    <row r="36" spans="1:2">
      <c r="A36" s="16" t="s">
        <v>28</v>
      </c>
      <c r="B36" s="5">
        <f>B26+B31-B34</f>
        <v>191450.12</v>
      </c>
    </row>
    <row r="37" spans="1:2">
      <c r="A37" s="3"/>
    </row>
    <row r="38" spans="1:2">
      <c r="A38" s="17" t="s">
        <v>16</v>
      </c>
      <c r="B38" s="18">
        <f>B19+B36</f>
        <v>195417.21</v>
      </c>
    </row>
    <row r="40" spans="1:2">
      <c r="A40" s="7" t="s">
        <v>4</v>
      </c>
      <c r="B40" s="8"/>
    </row>
    <row r="41" spans="1:2">
      <c r="A41" s="7"/>
      <c r="B41" s="8"/>
    </row>
    <row r="42" spans="1:2">
      <c r="A42" s="7"/>
      <c r="B42" s="8"/>
    </row>
    <row r="43" spans="1:2">
      <c r="A43" s="7" t="s">
        <v>5</v>
      </c>
      <c r="B43" s="8"/>
    </row>
    <row r="44" spans="1:2">
      <c r="A44" s="7"/>
      <c r="B44" s="8"/>
    </row>
    <row r="45" spans="1:2">
      <c r="A45" s="7"/>
      <c r="B45" s="8"/>
    </row>
    <row r="46" spans="1:2">
      <c r="A46" s="7" t="s">
        <v>6</v>
      </c>
      <c r="B46" s="8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41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2011-05-17T17:13:55Z</cp:lastPrinted>
  <dcterms:created xsi:type="dcterms:W3CDTF">1997-08-12T17:26:54Z</dcterms:created>
  <dcterms:modified xsi:type="dcterms:W3CDTF">2011-05-17T17:13:57Z</dcterms:modified>
</cp:coreProperties>
</file>