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6" activeTab="8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definedNames>
    <definedName name="_xlnm.Print_Area" localSheetId="1">Fairview!$A$1:$G$32</definedName>
  </definedNames>
  <calcPr calcId="125725"/>
</workbook>
</file>

<file path=xl/calcChain.xml><?xml version="1.0" encoding="utf-8"?>
<calcChain xmlns="http://schemas.openxmlformats.org/spreadsheetml/2006/main">
  <c r="E24" i="13"/>
  <c r="E17"/>
  <c r="D17"/>
  <c r="D11" i="11"/>
  <c r="D22" s="1"/>
  <c r="G11" i="1"/>
  <c r="G27" s="1"/>
  <c r="E9" i="13"/>
  <c r="E9" i="15"/>
  <c r="E18" s="1"/>
  <c r="G18" s="1"/>
  <c r="A11"/>
  <c r="E11"/>
  <c r="G11" s="1"/>
  <c r="B13"/>
  <c r="B14"/>
  <c r="B15"/>
  <c r="D25"/>
  <c r="F25"/>
  <c r="A11" i="3"/>
  <c r="D11" i="5"/>
  <c r="E9" i="14"/>
  <c r="A11"/>
  <c r="E11"/>
  <c r="B13"/>
  <c r="B14"/>
  <c r="B15"/>
  <c r="E23"/>
  <c r="D24"/>
  <c r="E24"/>
  <c r="F24"/>
  <c r="D11" i="13"/>
  <c r="A11"/>
  <c r="B13"/>
  <c r="B14"/>
  <c r="B15"/>
  <c r="F24"/>
  <c r="D11" i="9"/>
  <c r="D25" s="1"/>
  <c r="D11" i="4"/>
  <c r="A11"/>
  <c r="E9" i="11"/>
  <c r="E9" i="2"/>
  <c r="E11" s="1"/>
  <c r="G11" s="1"/>
  <c r="E11" i="1"/>
  <c r="E27" s="1"/>
  <c r="F27"/>
  <c r="D27"/>
  <c r="B15" i="2"/>
  <c r="B14"/>
  <c r="B13"/>
  <c r="A11"/>
  <c r="F28"/>
  <c r="D28"/>
  <c r="E9" i="3"/>
  <c r="E11" s="1"/>
  <c r="G11" s="1"/>
  <c r="B15"/>
  <c r="B14"/>
  <c r="B13"/>
  <c r="F25"/>
  <c r="D25"/>
  <c r="E9" i="4"/>
  <c r="B15"/>
  <c r="B14"/>
  <c r="B13"/>
  <c r="F25"/>
  <c r="D25"/>
  <c r="E9" i="5"/>
  <c r="E11" s="1"/>
  <c r="G11" s="1"/>
  <c r="B15"/>
  <c r="B14"/>
  <c r="B13"/>
  <c r="A11"/>
  <c r="F24"/>
  <c r="D24"/>
  <c r="E9" i="6"/>
  <c r="E11" s="1"/>
  <c r="G11" s="1"/>
  <c r="E23"/>
  <c r="B15"/>
  <c r="B14"/>
  <c r="B13"/>
  <c r="A11"/>
  <c r="F24"/>
  <c r="D24"/>
  <c r="A11" i="11"/>
  <c r="F22"/>
  <c r="E9" i="9"/>
  <c r="B15"/>
  <c r="B14"/>
  <c r="B13"/>
  <c r="A11"/>
  <c r="F25"/>
  <c r="E9" i="10"/>
  <c r="E11" s="1"/>
  <c r="G11" s="1"/>
  <c r="B15"/>
  <c r="B14"/>
  <c r="B13"/>
  <c r="A11"/>
  <c r="F24"/>
  <c r="D24"/>
  <c r="G17" i="13" l="1"/>
  <c r="D24"/>
  <c r="E11" i="11"/>
  <c r="G11" s="1"/>
  <c r="G22" s="1"/>
  <c r="E11" i="9"/>
  <c r="G11" s="1"/>
  <c r="G25" s="1"/>
  <c r="E11" i="13"/>
  <c r="G11" s="1"/>
  <c r="G24" s="1"/>
  <c r="G11" i="14"/>
  <c r="G24" s="1"/>
  <c r="E11" i="4"/>
  <c r="G28" i="2"/>
  <c r="E28"/>
  <c r="G24" i="10"/>
  <c r="E24"/>
  <c r="E25" i="3"/>
  <c r="G25"/>
  <c r="E25" i="15"/>
  <c r="G25"/>
  <c r="E24" i="6"/>
  <c r="G24"/>
  <c r="E24" i="5"/>
  <c r="G24"/>
  <c r="E25" i="9" l="1"/>
  <c r="E22" i="11"/>
  <c r="E25" i="4"/>
  <c r="G11"/>
  <c r="G25" s="1"/>
</calcChain>
</file>

<file path=xl/sharedStrings.xml><?xml version="1.0" encoding="utf-8"?>
<sst xmlns="http://schemas.openxmlformats.org/spreadsheetml/2006/main" count="267" uniqueCount="64">
  <si>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</si>
  <si>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</si>
  <si>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</si>
  <si>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</si>
  <si>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</si>
  <si>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</si>
  <si>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</si>
  <si>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</si>
  <si>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</si>
  <si>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</si>
  <si>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</si>
  <si>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</si>
  <si>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</si>
  <si>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</si>
  <si>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</si>
  <si>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</si>
  <si>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</si>
  <si>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</si>
  <si>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</si>
  <si>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</si>
  <si>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</si>
  <si>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</si>
  <si>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</si>
  <si>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</si>
  <si>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</si>
  <si>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</si>
  <si>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</si>
  <si>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</si>
  <si>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</si>
  <si>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</si>
  <si>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</si>
  <si>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</si>
  <si>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</si>
  <si>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</si>
  <si>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</si>
  <si>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</si>
  <si>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</si>
  <si>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</si>
  <si>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</si>
  <si>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</si>
  <si>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</si>
  <si>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</si>
  <si>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</si>
  <si>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</si>
  <si>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</si>
  <si>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</si>
  <si>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</si>
  <si>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</si>
  <si>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</si>
  <si>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</si>
  <si>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</si>
  <si>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</si>
  <si>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</si>
  <si>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</si>
  <si>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</si>
  <si>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</si>
  <si>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</si>
  <si>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</si>
  <si>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</si>
  <si>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</si>
  <si>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</si>
  <si>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</si>
  <si>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</si>
  <si>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Committee meeting-corrective action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</si>
</sst>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3" fillId="2" borderId="5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164" fontId="1" fillId="2" borderId="6" xfId="0" quotePrefix="1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8" fillId="0" borderId="0" xfId="0" applyFont="1" applyBorder="1"/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A12" sqref="A12"/>
    </sheetView>
  </sheetViews>
  <sheetFormatPr defaultColWidth="12.5546875" defaultRowHeight="13.8"/>
  <cols>
    <col min="1" max="1" width="12.5546875" style="41"/>
    <col min="2" max="2" width="12.5546875" style="4"/>
    <col min="3" max="3" width="12.5546875" style="5"/>
    <col min="4" max="16384" width="12.5546875" style="4"/>
  </cols>
  <sheetData>
    <row r="1" spans="1:7" s="2" customFormat="1">
      <c r="A1" s="102" t="s">
        <v>26</v>
      </c>
      <c r="B1" s="102"/>
      <c r="C1" s="102"/>
      <c r="D1" s="102"/>
      <c r="E1" s="102"/>
      <c r="F1" s="102"/>
      <c r="G1" s="102"/>
    </row>
    <row r="2" spans="1:7" s="2" customFormat="1">
      <c r="A2" s="102" t="s">
        <v>27</v>
      </c>
      <c r="B2" s="102"/>
      <c r="C2" s="102"/>
      <c r="D2" s="102"/>
      <c r="E2" s="102"/>
      <c r="F2" s="102"/>
      <c r="G2" s="102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99" t="s">
        <v>0</v>
      </c>
      <c r="B8" s="100"/>
      <c r="C8" s="101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98"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39199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5"/>
      <c r="B19" s="19"/>
      <c r="C19" s="19"/>
      <c r="D19" s="20"/>
      <c r="E19" s="21"/>
      <c r="F19" s="22"/>
      <c r="G19" s="23"/>
    </row>
    <row r="20" spans="1:7">
      <c r="A20" s="25"/>
      <c r="B20" s="26"/>
      <c r="C20" s="19"/>
      <c r="D20" s="27"/>
      <c r="E20" s="21"/>
      <c r="F20" s="22"/>
      <c r="G20" s="23"/>
    </row>
    <row r="21" spans="1:7">
      <c r="A21" s="28"/>
      <c r="B21" s="26"/>
      <c r="C21" s="19"/>
      <c r="D21" s="27"/>
      <c r="E21" s="21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29"/>
      <c r="B24" s="26"/>
      <c r="C24" s="30"/>
      <c r="D24" s="27"/>
      <c r="E24" s="21"/>
      <c r="F24" s="22"/>
      <c r="G24" s="23"/>
    </row>
    <row r="25" spans="1:7">
      <c r="A25" s="29"/>
      <c r="B25" s="26"/>
      <c r="C25" s="30"/>
      <c r="D25" s="27"/>
      <c r="E25" s="21"/>
      <c r="F25" s="22"/>
      <c r="G25" s="23"/>
    </row>
    <row r="26" spans="1:7">
      <c r="A26" s="29"/>
      <c r="B26" s="26"/>
      <c r="C26" s="30"/>
      <c r="D26" s="27"/>
      <c r="E26" s="21"/>
      <c r="F26" s="22"/>
      <c r="G26" s="23"/>
    </row>
    <row r="27" spans="1:7">
      <c r="A27" s="31" t="s">
        <v>6</v>
      </c>
      <c r="B27" s="32"/>
      <c r="C27" s="33"/>
      <c r="D27" s="34">
        <f t="shared" ref="D27:G27" si="0">SUM(D10:D26)</f>
        <v>0</v>
      </c>
      <c r="E27" s="35">
        <f t="shared" si="0"/>
        <v>0</v>
      </c>
      <c r="F27" s="35">
        <f t="shared" si="0"/>
        <v>0</v>
      </c>
      <c r="G27" s="35">
        <f t="shared" si="0"/>
        <v>0</v>
      </c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10</v>
      </c>
      <c r="C29" s="38"/>
      <c r="D29" s="37"/>
      <c r="E29" s="37"/>
      <c r="F29" s="37"/>
      <c r="G29" s="37"/>
    </row>
    <row r="30" spans="1:7">
      <c r="A30" s="36"/>
      <c r="B30" s="37"/>
      <c r="C30" s="38"/>
      <c r="D30" s="37"/>
      <c r="E30" s="37"/>
      <c r="F30" s="37"/>
      <c r="G30" s="37"/>
    </row>
    <row r="31" spans="1:7">
      <c r="A31" s="36"/>
      <c r="B31" s="39" t="s">
        <v>11</v>
      </c>
      <c r="C31" s="40"/>
      <c r="D31" s="40"/>
      <c r="E31" s="40"/>
      <c r="F31" s="40"/>
      <c r="G31" s="37"/>
    </row>
    <row r="32" spans="1:7">
      <c r="A32" s="36"/>
      <c r="B32" s="37"/>
      <c r="C32" s="38"/>
      <c r="D32" s="37"/>
      <c r="E32" s="37"/>
      <c r="F32" s="37"/>
      <c r="G32" s="37"/>
    </row>
    <row r="38" spans="2:2">
      <c r="B38" s="42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zoomScaleNormal="100" workbookViewId="0">
      <selection activeCell="E9" sqref="E9"/>
    </sheetView>
  </sheetViews>
  <sheetFormatPr defaultColWidth="13.21875" defaultRowHeight="13.8"/>
  <cols>
    <col min="1" max="1" width="13.21875" style="44"/>
    <col min="2" max="2" width="13.21875" style="43"/>
    <col min="3" max="3" width="13.21875" style="45"/>
    <col min="4" max="16384" width="13.21875" style="43"/>
  </cols>
  <sheetData>
    <row r="1" spans="1:7">
      <c r="A1" s="106" t="s">
        <v>26</v>
      </c>
      <c r="B1" s="106"/>
      <c r="C1" s="106"/>
      <c r="D1" s="106"/>
      <c r="E1" s="106"/>
      <c r="F1" s="106"/>
      <c r="G1" s="106"/>
    </row>
    <row r="2" spans="1:7">
      <c r="A2" s="106" t="s">
        <v>27</v>
      </c>
      <c r="B2" s="106"/>
      <c r="C2" s="106"/>
      <c r="D2" s="106"/>
      <c r="E2" s="106"/>
      <c r="F2" s="106"/>
      <c r="G2" s="106"/>
    </row>
    <row r="4" spans="1:7" ht="18.75" customHeight="1">
      <c r="A4" s="44" t="s">
        <v>13</v>
      </c>
      <c r="B4" s="43" t="s">
        <v>34</v>
      </c>
      <c r="C4" s="45" t="s">
        <v>35</v>
      </c>
    </row>
    <row r="5" spans="1:7" ht="18.75" customHeight="1">
      <c r="A5" s="44" t="s">
        <v>14</v>
      </c>
      <c r="B5" s="43" t="s">
        <v>15</v>
      </c>
    </row>
    <row r="7" spans="1:7">
      <c r="A7" s="46"/>
      <c r="B7" s="47"/>
      <c r="C7" s="48"/>
      <c r="D7" s="49"/>
      <c r="E7" s="46" t="s">
        <v>53</v>
      </c>
      <c r="F7" s="50"/>
      <c r="G7" s="49"/>
    </row>
    <row r="8" spans="1:7">
      <c r="A8" s="103" t="s">
        <v>0</v>
      </c>
      <c r="B8" s="104"/>
      <c r="C8" s="105"/>
      <c r="D8" s="51" t="s">
        <v>1</v>
      </c>
      <c r="E8" s="52"/>
      <c r="F8" s="53" t="s">
        <v>50</v>
      </c>
      <c r="G8" s="54" t="s">
        <v>8</v>
      </c>
    </row>
    <row r="9" spans="1:7">
      <c r="A9" s="55" t="s">
        <v>2</v>
      </c>
      <c r="B9" s="55" t="s">
        <v>3</v>
      </c>
      <c r="C9" s="55" t="s">
        <v>4</v>
      </c>
      <c r="D9" s="55" t="s">
        <v>5</v>
      </c>
      <c r="E9" s="56">
        <f>'Board mileage-master'!E9</f>
        <v>0.51</v>
      </c>
      <c r="F9" s="57" t="s">
        <v>51</v>
      </c>
      <c r="G9" s="58" t="s">
        <v>7</v>
      </c>
    </row>
    <row r="10" spans="1:7">
      <c r="A10" s="59"/>
      <c r="B10" s="60"/>
      <c r="C10" s="60"/>
      <c r="D10" s="61"/>
      <c r="E10" s="1"/>
      <c r="F10" s="62"/>
      <c r="G10" s="63"/>
    </row>
    <row r="11" spans="1:7">
      <c r="A11" s="64">
        <f>'Board mileage-master'!A11</f>
        <v>39199</v>
      </c>
      <c r="B11" s="60" t="s">
        <v>12</v>
      </c>
      <c r="C11" s="60"/>
      <c r="D11" s="65">
        <v>25</v>
      </c>
      <c r="E11" s="1">
        <f>E9*D11</f>
        <v>12.75</v>
      </c>
      <c r="F11" s="62">
        <v>0</v>
      </c>
      <c r="G11" s="63">
        <f>SUM(E11:F11)</f>
        <v>12.75</v>
      </c>
    </row>
    <row r="12" spans="1:7">
      <c r="A12" s="59"/>
      <c r="B12" s="60"/>
      <c r="C12" s="60"/>
      <c r="D12" s="61"/>
      <c r="E12" s="1"/>
      <c r="F12" s="62"/>
      <c r="G12" s="63"/>
    </row>
    <row r="13" spans="1:7">
      <c r="A13" s="59"/>
      <c r="B13" s="60" t="str">
        <f>'Board mileage-master'!B13:B15</f>
        <v>Please enter all other meetings attended</v>
      </c>
      <c r="C13" s="60"/>
      <c r="D13" s="61"/>
      <c r="E13" s="1"/>
      <c r="F13" s="62"/>
      <c r="G13" s="63"/>
    </row>
    <row r="14" spans="1:7">
      <c r="A14" s="59"/>
      <c r="B14" s="60" t="str">
        <f>'Board mileage-master'!B14</f>
        <v>and any travel related expenses incurred</v>
      </c>
      <c r="C14" s="60"/>
      <c r="D14" s="61"/>
      <c r="E14" s="1"/>
      <c r="F14" s="62"/>
      <c r="G14" s="63"/>
    </row>
    <row r="15" spans="1:7">
      <c r="A15" s="59"/>
      <c r="B15" s="60" t="str">
        <f>'Board mileage-master'!B15</f>
        <v>for which you request reimbursement.</v>
      </c>
      <c r="C15" s="60"/>
      <c r="D15" s="61"/>
      <c r="E15" s="1"/>
      <c r="F15" s="62"/>
      <c r="G15" s="63"/>
    </row>
    <row r="16" spans="1:7">
      <c r="A16" s="59"/>
      <c r="B16" s="60"/>
      <c r="C16" s="60"/>
      <c r="D16" s="61"/>
      <c r="E16" s="1"/>
      <c r="F16" s="62"/>
      <c r="G16" s="63"/>
    </row>
    <row r="17" spans="1:7">
      <c r="A17" s="59"/>
      <c r="B17" s="60"/>
      <c r="C17" s="60"/>
      <c r="D17" s="61"/>
      <c r="E17" s="1"/>
      <c r="F17" s="62"/>
      <c r="G17" s="63"/>
    </row>
    <row r="18" spans="1:7">
      <c r="A18" s="59"/>
      <c r="B18" s="60"/>
      <c r="C18" s="60"/>
      <c r="D18" s="61"/>
      <c r="E18" s="1"/>
      <c r="F18" s="62"/>
      <c r="G18" s="63"/>
    </row>
    <row r="19" spans="1:7">
      <c r="A19" s="59"/>
      <c r="B19" s="60"/>
      <c r="C19" s="60"/>
      <c r="D19" s="61"/>
      <c r="E19" s="1"/>
      <c r="F19" s="62"/>
      <c r="G19" s="63"/>
    </row>
    <row r="20" spans="1:7">
      <c r="A20" s="59"/>
      <c r="B20" s="60"/>
      <c r="C20" s="60"/>
      <c r="D20" s="61"/>
      <c r="E20" s="1"/>
      <c r="F20" s="62"/>
      <c r="G20" s="63"/>
    </row>
    <row r="21" spans="1:7">
      <c r="A21" s="66"/>
      <c r="B21" s="67"/>
      <c r="C21" s="60"/>
      <c r="D21" s="61"/>
      <c r="E21" s="1"/>
      <c r="F21" s="62"/>
      <c r="G21" s="63"/>
    </row>
    <row r="22" spans="1:7" ht="11.25" customHeight="1">
      <c r="A22" s="68"/>
      <c r="C22" s="69"/>
      <c r="E22" s="1"/>
      <c r="F22" s="62"/>
      <c r="G22" s="63"/>
    </row>
    <row r="23" spans="1:7">
      <c r="A23" s="70"/>
      <c r="B23" s="67"/>
      <c r="C23" s="71"/>
      <c r="D23" s="72"/>
      <c r="E23" s="1"/>
      <c r="F23" s="62"/>
      <c r="G23" s="63"/>
    </row>
    <row r="24" spans="1:7">
      <c r="A24" s="70"/>
      <c r="B24" s="67"/>
      <c r="C24" s="71"/>
      <c r="D24" s="72"/>
      <c r="E24" s="1"/>
      <c r="F24" s="62"/>
      <c r="G24" s="63"/>
    </row>
    <row r="25" spans="1:7">
      <c r="A25" s="70"/>
      <c r="B25" s="67"/>
      <c r="C25" s="71"/>
      <c r="D25" s="72"/>
      <c r="E25" s="1"/>
      <c r="F25" s="62"/>
      <c r="G25" s="63"/>
    </row>
    <row r="26" spans="1:7">
      <c r="A26" s="70"/>
      <c r="B26" s="67"/>
      <c r="C26" s="71"/>
      <c r="D26" s="72"/>
      <c r="E26" s="1"/>
      <c r="F26" s="62"/>
      <c r="G26" s="63"/>
    </row>
    <row r="27" spans="1:7">
      <c r="A27" s="70"/>
      <c r="B27" s="67"/>
      <c r="C27" s="71"/>
      <c r="D27" s="72"/>
      <c r="E27" s="1"/>
      <c r="F27" s="62"/>
      <c r="G27" s="63"/>
    </row>
    <row r="28" spans="1:7">
      <c r="A28" s="73" t="s">
        <v>6</v>
      </c>
      <c r="B28" s="74"/>
      <c r="C28" s="75"/>
      <c r="D28" s="76">
        <f t="shared" ref="D28:G28" si="0">SUM(D10:D27)</f>
        <v>25</v>
      </c>
      <c r="E28" s="77">
        <f t="shared" si="0"/>
        <v>12.75</v>
      </c>
      <c r="F28" s="77">
        <f t="shared" si="0"/>
        <v>0</v>
      </c>
      <c r="G28" s="78">
        <f t="shared" si="0"/>
        <v>12.75</v>
      </c>
    </row>
    <row r="29" spans="1:7">
      <c r="A29" s="79"/>
      <c r="B29" s="80"/>
      <c r="C29" s="81"/>
      <c r="D29" s="80"/>
      <c r="E29" s="80"/>
      <c r="F29" s="80"/>
      <c r="G29" s="80"/>
    </row>
    <row r="30" spans="1:7">
      <c r="A30" s="79"/>
      <c r="B30" s="80" t="s">
        <v>10</v>
      </c>
      <c r="C30" s="81"/>
      <c r="D30" s="80"/>
      <c r="E30" s="80"/>
      <c r="F30" s="80"/>
      <c r="G30" s="80"/>
    </row>
    <row r="31" spans="1:7">
      <c r="A31" s="79"/>
      <c r="B31" s="80"/>
      <c r="C31" s="81"/>
      <c r="D31" s="80"/>
      <c r="E31" s="80"/>
      <c r="F31" s="80"/>
      <c r="G31" s="80"/>
    </row>
    <row r="32" spans="1:7">
      <c r="A32" s="79"/>
      <c r="B32" s="80" t="s">
        <v>11</v>
      </c>
      <c r="C32" s="82"/>
      <c r="D32" s="82"/>
      <c r="E32" s="82"/>
      <c r="F32" s="82"/>
      <c r="G32" s="80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scale="92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E8" sqref="E8"/>
    </sheetView>
  </sheetViews>
  <sheetFormatPr defaultColWidth="14.109375" defaultRowHeight="13.8"/>
  <cols>
    <col min="1" max="1" width="14.109375" style="41"/>
    <col min="2" max="2" width="14.109375" style="4"/>
    <col min="3" max="3" width="14.109375" style="5"/>
    <col min="4" max="16384" width="14.109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28</v>
      </c>
      <c r="C4" s="5" t="s">
        <v>36</v>
      </c>
    </row>
    <row r="5" spans="1:7" ht="18.75" customHeight="1">
      <c r="A5" s="41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87">
        <v>18</v>
      </c>
      <c r="E11" s="21">
        <f>E9*D11</f>
        <v>9.18</v>
      </c>
      <c r="F11" s="85">
        <v>0</v>
      </c>
      <c r="G11" s="23">
        <f>SUM(E11:F11)</f>
        <v>9.18</v>
      </c>
    </row>
    <row r="12" spans="1:7">
      <c r="A12" s="18"/>
      <c r="B12" s="19"/>
      <c r="C12" s="19"/>
      <c r="D12" s="87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87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87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87"/>
      <c r="E15" s="21"/>
      <c r="F15" s="85"/>
      <c r="G15" s="23"/>
    </row>
    <row r="16" spans="1:7">
      <c r="A16" s="18"/>
      <c r="B16" s="19"/>
      <c r="C16" s="19"/>
      <c r="D16" s="87"/>
      <c r="E16" s="21"/>
      <c r="F16" s="85"/>
      <c r="G16" s="23"/>
    </row>
    <row r="17" spans="1:7">
      <c r="A17" s="18"/>
      <c r="B17" s="19"/>
      <c r="C17" s="19"/>
      <c r="D17" s="87"/>
      <c r="E17" s="21"/>
      <c r="F17" s="85"/>
      <c r="G17" s="23"/>
    </row>
    <row r="18" spans="1:7">
      <c r="A18" s="25"/>
      <c r="B18" s="19"/>
      <c r="C18" s="19"/>
      <c r="D18" s="87"/>
      <c r="E18" s="21"/>
      <c r="F18" s="85"/>
      <c r="G18" s="23"/>
    </row>
    <row r="19" spans="1:7">
      <c r="A19" s="28"/>
      <c r="B19" s="19"/>
      <c r="C19" s="19"/>
      <c r="D19" s="87"/>
      <c r="E19" s="21"/>
      <c r="F19" s="85"/>
      <c r="G19" s="23"/>
    </row>
    <row r="20" spans="1:7">
      <c r="A20" s="28"/>
      <c r="B20" s="26"/>
      <c r="C20" s="30"/>
      <c r="D20" s="27"/>
      <c r="E20" s="21"/>
      <c r="F20" s="85"/>
      <c r="G20" s="23"/>
    </row>
    <row r="21" spans="1:7">
      <c r="A21" s="25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34">
        <f t="shared" ref="D25:G25" si="0">SUM(D10:D24)</f>
        <v>18</v>
      </c>
      <c r="E25" s="35">
        <f t="shared" si="0"/>
        <v>9.18</v>
      </c>
      <c r="F25" s="35">
        <f t="shared" si="0"/>
        <v>0</v>
      </c>
      <c r="G25" s="35">
        <f t="shared" si="0"/>
        <v>9.18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  <row r="36" spans="2:2">
      <c r="B36" s="88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1" bottom="1" header="0.36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topLeftCell="A7" workbookViewId="0">
      <selection activeCell="A20" sqref="A20"/>
    </sheetView>
  </sheetViews>
  <sheetFormatPr defaultColWidth="13" defaultRowHeight="13.8"/>
  <cols>
    <col min="1" max="1" width="13" style="41"/>
    <col min="2" max="2" width="14.88671875" style="4" customWidth="1"/>
    <col min="3" max="3" width="13" style="5"/>
    <col min="4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44</v>
      </c>
      <c r="C4" s="5" t="s">
        <v>45</v>
      </c>
    </row>
    <row r="5" spans="1:7" ht="18.75" customHeight="1">
      <c r="A5" s="41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89">
        <v>8</v>
      </c>
      <c r="E11" s="21">
        <f>E9*D11</f>
        <v>4.08</v>
      </c>
      <c r="F11" s="85">
        <v>0</v>
      </c>
      <c r="G11" s="23">
        <f>SUM(E11:F11)</f>
        <v>4.08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90" t="str">
        <f>'Board mileage-master'!B13:B15</f>
        <v>Please enter all other meetings attended</v>
      </c>
      <c r="C13" s="90"/>
      <c r="D13" s="20"/>
      <c r="E13" s="21"/>
      <c r="F13" s="85"/>
      <c r="G13" s="23"/>
    </row>
    <row r="14" spans="1:7">
      <c r="A14" s="18"/>
      <c r="B14" s="90" t="str">
        <f>'Board mileage-master'!B14</f>
        <v>and any travel related expenses incurred</v>
      </c>
      <c r="C14" s="90"/>
      <c r="D14" s="20"/>
      <c r="E14" s="21"/>
      <c r="F14" s="85"/>
      <c r="G14" s="23"/>
    </row>
    <row r="15" spans="1:7">
      <c r="A15" s="18"/>
      <c r="B15" s="90" t="str">
        <f>'Board mileage-master'!B15</f>
        <v>for which you request reimbursement.</v>
      </c>
      <c r="C15" s="90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89"/>
      <c r="E17" s="21"/>
      <c r="F17" s="85"/>
      <c r="G17" s="23"/>
    </row>
    <row r="18" spans="1:7">
      <c r="A18" s="25">
        <v>39157</v>
      </c>
      <c r="B18" s="26" t="s">
        <v>49</v>
      </c>
      <c r="C18" s="19"/>
      <c r="D18" s="27">
        <v>8</v>
      </c>
      <c r="E18" s="21">
        <f>D18*E9</f>
        <v>4.08</v>
      </c>
      <c r="F18" s="85"/>
      <c r="G18" s="23">
        <f>SUM(E18:F18)</f>
        <v>4.08</v>
      </c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16</v>
      </c>
      <c r="E25" s="35">
        <f t="shared" si="0"/>
        <v>8.16</v>
      </c>
      <c r="F25" s="35">
        <f t="shared" si="0"/>
        <v>0</v>
      </c>
      <c r="G25" s="92">
        <f t="shared" si="0"/>
        <v>8.16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3" defaultRowHeight="13.8"/>
  <cols>
    <col min="1" max="1" width="13" style="41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31</v>
      </c>
      <c r="C4" s="5" t="s">
        <v>37</v>
      </c>
    </row>
    <row r="5" spans="1:7" ht="18.75" customHeight="1">
      <c r="A5" s="41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89">
        <f>18.67*2</f>
        <v>37.340000000000003</v>
      </c>
      <c r="E11" s="21">
        <f>E9*D11</f>
        <v>19.043400000000002</v>
      </c>
      <c r="F11" s="85">
        <v>0</v>
      </c>
      <c r="G11" s="23">
        <f>SUM(E11:F11)</f>
        <v>19.043400000000002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 t="shared" ref="D25:G25" si="0">SUM(D10:D24)</f>
        <v>37.340000000000003</v>
      </c>
      <c r="E25" s="35">
        <f t="shared" si="0"/>
        <v>19.043400000000002</v>
      </c>
      <c r="F25" s="35">
        <f t="shared" si="0"/>
        <v>0</v>
      </c>
      <c r="G25" s="35">
        <f t="shared" si="0"/>
        <v>19.043400000000002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2.21875" defaultRowHeight="13.8"/>
  <cols>
    <col min="1" max="1" width="12.21875" style="41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40</v>
      </c>
      <c r="C4" s="5" t="s">
        <v>41</v>
      </c>
    </row>
    <row r="5" spans="1:7" ht="18.75" customHeight="1">
      <c r="A5" s="41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89">
        <f>12.53*2</f>
        <v>25.06</v>
      </c>
      <c r="E11" s="21">
        <f>E9*D11</f>
        <v>12.7806</v>
      </c>
      <c r="F11" s="85">
        <v>0</v>
      </c>
      <c r="G11" s="23">
        <f>SUM(E11:F11)</f>
        <v>12.7806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93"/>
      <c r="C18" s="19"/>
      <c r="D18" s="27"/>
      <c r="E18" s="21"/>
      <c r="F18" s="85"/>
      <c r="G18" s="23"/>
    </row>
    <row r="19" spans="1:7">
      <c r="A19" s="29"/>
      <c r="B19" s="93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 t="shared" ref="D24:G24" si="0">SUM(D10:D23)</f>
        <v>25.06</v>
      </c>
      <c r="E24" s="35">
        <f t="shared" si="0"/>
        <v>12.7806</v>
      </c>
      <c r="F24" s="35">
        <f t="shared" si="0"/>
        <v>0</v>
      </c>
      <c r="G24" s="35">
        <f t="shared" si="0"/>
        <v>12.7806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1" bottom="1" header="0.28999999999999998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G12" sqref="G12"/>
    </sheetView>
  </sheetViews>
  <sheetFormatPr defaultColWidth="16.88671875" defaultRowHeight="13.8"/>
  <cols>
    <col min="1" max="1" width="16.88671875" style="41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61</v>
      </c>
      <c r="C4" s="5" t="s">
        <v>62</v>
      </c>
    </row>
    <row r="5" spans="1:7" ht="18.75" customHeight="1">
      <c r="A5" s="41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89">
        <v>25</v>
      </c>
      <c r="E11" s="21">
        <f>E9*D11</f>
        <v>12.75</v>
      </c>
      <c r="F11" s="85">
        <v>0</v>
      </c>
      <c r="G11" s="23">
        <f>SUM(E11:F11)</f>
        <v>12.75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34">
        <f>SUM(D10:D23)</f>
        <v>25</v>
      </c>
      <c r="E24" s="35">
        <f>SUM(E10:E23)</f>
        <v>12.75</v>
      </c>
      <c r="F24" s="35">
        <f>SUM(F10:F23)</f>
        <v>0</v>
      </c>
      <c r="G24" s="35">
        <f>SUM(G10:G23)</f>
        <v>12.75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8" sqref="E8"/>
    </sheetView>
  </sheetViews>
  <sheetFormatPr defaultColWidth="11.5546875" defaultRowHeight="13.8"/>
  <cols>
    <col min="1" max="1" width="10.77734375" style="41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47</v>
      </c>
      <c r="C4" s="5" t="s">
        <v>48</v>
      </c>
    </row>
    <row r="5" spans="1:7" ht="18.75" customHeight="1">
      <c r="A5" s="41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89">
        <v>12</v>
      </c>
      <c r="E11" s="21">
        <f>E9*D11</f>
        <v>6.12</v>
      </c>
      <c r="F11" s="85">
        <v>0</v>
      </c>
      <c r="G11" s="23">
        <f>SUM(E11:F11)</f>
        <v>6.12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25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9"/>
      <c r="B19" s="26"/>
      <c r="C19" s="30"/>
      <c r="D19" s="27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>
        <f>D23*0.36</f>
        <v>0</v>
      </c>
      <c r="F23" s="85"/>
      <c r="G23" s="23"/>
    </row>
    <row r="24" spans="1:7">
      <c r="A24" s="31" t="s">
        <v>6</v>
      </c>
      <c r="B24" s="32"/>
      <c r="C24" s="33"/>
      <c r="D24" s="91">
        <f>SUM(D10:D23)</f>
        <v>12</v>
      </c>
      <c r="E24" s="35">
        <f>SUM(E10:E23)</f>
        <v>6.12</v>
      </c>
      <c r="F24" s="35">
        <f>SUM(F10:F23)</f>
        <v>0</v>
      </c>
      <c r="G24" s="35">
        <f>SUM(G10:G23)</f>
        <v>6.12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8" workbookViewId="0">
      <selection activeCell="H22" sqref="H22"/>
    </sheetView>
  </sheetViews>
  <sheetFormatPr defaultColWidth="11.5546875" defaultRowHeight="13.8"/>
  <cols>
    <col min="1" max="1" width="12" style="41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32</v>
      </c>
      <c r="C4" s="5" t="s">
        <v>43</v>
      </c>
    </row>
    <row r="5" spans="1:7" ht="18.75" customHeight="1">
      <c r="A5" s="41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89">
        <f>24.36*2</f>
        <v>48.72</v>
      </c>
      <c r="E11" s="21">
        <f>E9*D11</f>
        <v>24.847200000000001</v>
      </c>
      <c r="F11" s="85">
        <v>0</v>
      </c>
      <c r="G11" s="23">
        <f>SUM(E11:F11)</f>
        <v>24.847200000000001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>
        <v>39175</v>
      </c>
      <c r="B17" s="19" t="s">
        <v>63</v>
      </c>
      <c r="C17" s="19"/>
      <c r="D17" s="89">
        <f>24.36*2</f>
        <v>48.72</v>
      </c>
      <c r="E17" s="21">
        <f>D17*E9</f>
        <v>24.847200000000001</v>
      </c>
      <c r="F17" s="85">
        <v>0</v>
      </c>
      <c r="G17" s="23">
        <f>SUM(E17:F17)</f>
        <v>24.847200000000001</v>
      </c>
    </row>
    <row r="18" spans="1:7">
      <c r="A18" s="25"/>
      <c r="B18" s="19"/>
      <c r="C18" s="19"/>
      <c r="D18" s="89"/>
      <c r="E18" s="21"/>
      <c r="F18" s="85"/>
      <c r="G18" s="23"/>
    </row>
    <row r="19" spans="1:7">
      <c r="A19" s="25"/>
      <c r="B19" s="19"/>
      <c r="C19" s="19"/>
      <c r="D19" s="89"/>
      <c r="E19" s="21"/>
      <c r="F19" s="85"/>
      <c r="G19" s="23"/>
    </row>
    <row r="20" spans="1:7">
      <c r="A20" s="25"/>
      <c r="B20" s="26"/>
      <c r="C20" s="19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91">
        <f>SUM(D10:D23)</f>
        <v>97.44</v>
      </c>
      <c r="E24" s="35">
        <f>SUM(E10:E23)</f>
        <v>49.694400000000002</v>
      </c>
      <c r="F24" s="35">
        <f>SUM(F10:F23)</f>
        <v>0</v>
      </c>
      <c r="G24" s="35">
        <f>SUM(G10:G23)</f>
        <v>49.694400000000002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6640625" defaultRowHeight="13.8"/>
  <cols>
    <col min="1" max="1" width="11.6640625" style="41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30</v>
      </c>
      <c r="C4" s="5" t="s">
        <v>42</v>
      </c>
    </row>
    <row r="5" spans="1:7" ht="18.75" customHeight="1">
      <c r="A5" s="41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95">
        <f>26.76*2</f>
        <v>53.52</v>
      </c>
      <c r="E11" s="21">
        <f>E9*D11</f>
        <v>27.295200000000001</v>
      </c>
      <c r="F11" s="85">
        <v>0</v>
      </c>
      <c r="G11" s="23">
        <f>SUM(E11:F11)</f>
        <v>27.295200000000001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8"/>
      <c r="C20" s="94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29"/>
      <c r="B24" s="26"/>
      <c r="C24" s="30"/>
      <c r="D24" s="27"/>
      <c r="E24" s="21"/>
      <c r="F24" s="85"/>
      <c r="G24" s="23"/>
    </row>
    <row r="25" spans="1:7">
      <c r="A25" s="31" t="s">
        <v>6</v>
      </c>
      <c r="B25" s="32"/>
      <c r="C25" s="33"/>
      <c r="D25" s="91">
        <f>SUM(D10:D24)</f>
        <v>53.52</v>
      </c>
      <c r="E25" s="35">
        <f>SUM(E10:E24)</f>
        <v>27.295200000000001</v>
      </c>
      <c r="F25" s="35">
        <f>SUM(F10:F24)</f>
        <v>0</v>
      </c>
      <c r="G25" s="35">
        <f>SUM(G10:G24)</f>
        <v>27.295200000000001</v>
      </c>
    </row>
    <row r="26" spans="1:7">
      <c r="A26" s="36"/>
      <c r="B26" s="37"/>
      <c r="C26" s="38"/>
      <c r="D26" s="37"/>
      <c r="E26" s="37"/>
      <c r="F26" s="37"/>
      <c r="G26" s="37"/>
    </row>
    <row r="27" spans="1:7">
      <c r="A27" s="36"/>
      <c r="B27" s="37" t="s">
        <v>10</v>
      </c>
      <c r="C27" s="38"/>
      <c r="D27" s="37"/>
      <c r="E27" s="37"/>
      <c r="F27" s="37"/>
      <c r="G27" s="37"/>
    </row>
    <row r="28" spans="1:7">
      <c r="A28" s="36"/>
      <c r="B28" s="37"/>
      <c r="C28" s="38"/>
      <c r="D28" s="37"/>
      <c r="E28" s="37"/>
      <c r="F28" s="37"/>
      <c r="G28" s="37"/>
    </row>
    <row r="29" spans="1:7">
      <c r="A29" s="36"/>
      <c r="B29" s="37" t="s">
        <v>11</v>
      </c>
      <c r="C29" s="40"/>
      <c r="D29" s="40"/>
      <c r="E29" s="40"/>
      <c r="F29" s="40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E8" sqref="E8"/>
    </sheetView>
  </sheetViews>
  <sheetFormatPr defaultColWidth="11.33203125" defaultRowHeight="13.8"/>
  <cols>
    <col min="1" max="1" width="11.33203125" style="41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29</v>
      </c>
      <c r="C4" s="5" t="s">
        <v>38</v>
      </c>
    </row>
    <row r="5" spans="1:7" ht="18.75" customHeight="1">
      <c r="A5" s="41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86">
        <f>'Board mileage-master'!A11</f>
        <v>39199</v>
      </c>
      <c r="B11" s="19" t="s">
        <v>12</v>
      </c>
      <c r="C11" s="19"/>
      <c r="D11" s="96">
        <v>38</v>
      </c>
      <c r="E11" s="21">
        <f>E9*D11</f>
        <v>19.38</v>
      </c>
      <c r="F11" s="85">
        <v>0</v>
      </c>
      <c r="G11" s="23">
        <f>SUM(E11:F11)</f>
        <v>19.38</v>
      </c>
    </row>
    <row r="12" spans="1:7">
      <c r="A12" s="18"/>
      <c r="B12" s="19"/>
      <c r="C12" s="19"/>
      <c r="D12" s="20"/>
      <c r="E12" s="21"/>
      <c r="F12" s="85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85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85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85"/>
      <c r="G15" s="23"/>
    </row>
    <row r="16" spans="1:7">
      <c r="A16" s="18"/>
      <c r="B16" s="19"/>
      <c r="C16" s="19"/>
      <c r="D16" s="20"/>
      <c r="E16" s="21"/>
      <c r="F16" s="85"/>
      <c r="G16" s="23"/>
    </row>
    <row r="17" spans="1:7">
      <c r="A17" s="18"/>
      <c r="B17" s="19"/>
      <c r="C17" s="19"/>
      <c r="D17" s="20"/>
      <c r="E17" s="21"/>
      <c r="F17" s="85"/>
      <c r="G17" s="23"/>
    </row>
    <row r="18" spans="1:7">
      <c r="A18" s="25"/>
      <c r="B18" s="26"/>
      <c r="C18" s="19"/>
      <c r="D18" s="27"/>
      <c r="E18" s="21"/>
      <c r="F18" s="85"/>
      <c r="G18" s="23"/>
    </row>
    <row r="19" spans="1:7">
      <c r="A19" s="25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29"/>
      <c r="B22" s="26"/>
      <c r="C22" s="30"/>
      <c r="D22" s="27"/>
      <c r="E22" s="21"/>
      <c r="F22" s="85"/>
      <c r="G22" s="23"/>
    </row>
    <row r="23" spans="1:7">
      <c r="A23" s="29"/>
      <c r="B23" s="26"/>
      <c r="C23" s="30"/>
      <c r="D23" s="27"/>
      <c r="E23" s="21"/>
      <c r="F23" s="85"/>
      <c r="G23" s="23"/>
    </row>
    <row r="24" spans="1:7">
      <c r="A24" s="31" t="s">
        <v>6</v>
      </c>
      <c r="B24" s="32"/>
      <c r="C24" s="33"/>
      <c r="D24" s="34">
        <f>SUM(D10:D23)</f>
        <v>38</v>
      </c>
      <c r="E24" s="35">
        <f>SUM(E10:E23)</f>
        <v>19.38</v>
      </c>
      <c r="F24" s="35">
        <f>SUM(F10:F23)</f>
        <v>0</v>
      </c>
      <c r="G24" s="92">
        <f>SUM(G10:G23)</f>
        <v>19.38</v>
      </c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10</v>
      </c>
      <c r="C26" s="38"/>
      <c r="D26" s="37"/>
      <c r="E26" s="37"/>
      <c r="F26" s="37"/>
      <c r="G26" s="37"/>
    </row>
    <row r="27" spans="1:7">
      <c r="A27" s="36"/>
      <c r="B27" s="37"/>
      <c r="C27" s="38"/>
      <c r="D27" s="37"/>
      <c r="E27" s="37"/>
      <c r="F27" s="37"/>
      <c r="G27" s="37"/>
    </row>
    <row r="28" spans="1:7">
      <c r="A28" s="36"/>
      <c r="B28" s="37" t="s">
        <v>11</v>
      </c>
      <c r="C28" s="40"/>
      <c r="D28" s="40"/>
      <c r="E28" s="40"/>
      <c r="F28" s="40"/>
      <c r="G28" s="37"/>
    </row>
    <row r="29" spans="1:7">
      <c r="A29" s="36"/>
      <c r="B29" s="37"/>
      <c r="C29" s="38"/>
      <c r="D29" s="37"/>
      <c r="E29" s="37"/>
      <c r="F29" s="37"/>
      <c r="G29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7"/>
  <sheetViews>
    <sheetView topLeftCell="A4" workbookViewId="0">
      <selection activeCell="C13" sqref="C13"/>
    </sheetView>
  </sheetViews>
  <sheetFormatPr defaultColWidth="13.77734375" defaultRowHeight="13.8"/>
  <cols>
    <col min="1" max="1" width="13.77734375" style="41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07" t="s">
        <v>26</v>
      </c>
      <c r="B1" s="107"/>
      <c r="C1" s="107"/>
      <c r="D1" s="107"/>
      <c r="E1" s="107"/>
      <c r="F1" s="107"/>
      <c r="G1" s="107"/>
    </row>
    <row r="2" spans="1:7">
      <c r="A2" s="107" t="s">
        <v>27</v>
      </c>
      <c r="B2" s="107"/>
      <c r="C2" s="107"/>
      <c r="D2" s="107"/>
      <c r="E2" s="107"/>
      <c r="F2" s="107"/>
      <c r="G2" s="107"/>
    </row>
    <row r="4" spans="1:7" ht="18.75" customHeight="1">
      <c r="A4" s="41" t="s">
        <v>13</v>
      </c>
      <c r="B4" s="4" t="s">
        <v>59</v>
      </c>
    </row>
    <row r="5" spans="1:7" ht="18.75" customHeight="1">
      <c r="A5" s="41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83"/>
      <c r="G7" s="9"/>
    </row>
    <row r="8" spans="1:7">
      <c r="A8" s="99" t="s">
        <v>0</v>
      </c>
      <c r="B8" s="100"/>
      <c r="C8" s="101"/>
      <c r="D8" s="10" t="s">
        <v>1</v>
      </c>
      <c r="E8" s="11"/>
      <c r="F8" s="84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0.51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85"/>
      <c r="G10" s="23"/>
    </row>
    <row r="11" spans="1:7">
      <c r="A11" s="24">
        <f>'Board mileage-master'!A11</f>
        <v>39199</v>
      </c>
      <c r="B11" s="19" t="s">
        <v>12</v>
      </c>
      <c r="C11" s="19"/>
      <c r="D11" s="89">
        <f>14.23*2</f>
        <v>28.46</v>
      </c>
      <c r="E11" s="21">
        <f>D11*E9</f>
        <v>14.514600000000002</v>
      </c>
      <c r="F11" s="85">
        <v>0</v>
      </c>
      <c r="G11" s="23">
        <f>SUM(E11:F11)</f>
        <v>14.514600000000002</v>
      </c>
    </row>
    <row r="12" spans="1:7">
      <c r="A12" s="97"/>
      <c r="B12" s="19"/>
      <c r="C12" s="19"/>
      <c r="D12" s="20"/>
      <c r="E12" s="21"/>
      <c r="F12" s="85"/>
      <c r="G12" s="23"/>
    </row>
    <row r="13" spans="1:7">
      <c r="A13" s="97"/>
      <c r="B13" s="19"/>
      <c r="C13" s="19"/>
      <c r="D13" s="20"/>
      <c r="E13" s="21"/>
      <c r="F13" s="85"/>
      <c r="G13" s="23"/>
    </row>
    <row r="14" spans="1:7">
      <c r="A14" s="97"/>
      <c r="B14" s="19"/>
      <c r="C14" s="19"/>
      <c r="D14" s="20"/>
      <c r="E14" s="21"/>
      <c r="F14" s="85"/>
      <c r="G14" s="23"/>
    </row>
    <row r="15" spans="1:7">
      <c r="A15" s="97"/>
      <c r="B15" s="19"/>
      <c r="C15" s="19"/>
      <c r="D15" s="20"/>
      <c r="E15" s="21"/>
      <c r="F15" s="85"/>
      <c r="G15" s="23"/>
    </row>
    <row r="16" spans="1:7">
      <c r="A16" s="97"/>
      <c r="B16" s="19"/>
      <c r="C16" s="19"/>
      <c r="D16" s="20"/>
      <c r="E16" s="21"/>
      <c r="F16" s="85"/>
      <c r="G16" s="23"/>
    </row>
    <row r="17" spans="1:7">
      <c r="A17" s="97"/>
      <c r="B17" s="19"/>
      <c r="C17" s="19"/>
      <c r="D17" s="20"/>
      <c r="E17" s="21"/>
      <c r="F17" s="85"/>
      <c r="G17" s="23"/>
    </row>
    <row r="18" spans="1:7">
      <c r="A18" s="97"/>
      <c r="B18" s="19"/>
      <c r="C18" s="19"/>
      <c r="D18" s="20"/>
      <c r="E18" s="21"/>
      <c r="F18" s="85"/>
      <c r="G18" s="23"/>
    </row>
    <row r="19" spans="1:7">
      <c r="A19" s="97"/>
      <c r="B19" s="19"/>
      <c r="C19" s="19"/>
      <c r="D19" s="20"/>
      <c r="E19" s="21"/>
      <c r="F19" s="85"/>
      <c r="G19" s="23"/>
    </row>
    <row r="20" spans="1:7">
      <c r="A20" s="29"/>
      <c r="B20" s="26"/>
      <c r="C20" s="30"/>
      <c r="D20" s="27"/>
      <c r="E20" s="21"/>
      <c r="F20" s="85"/>
      <c r="G20" s="23"/>
    </row>
    <row r="21" spans="1:7">
      <c r="A21" s="29"/>
      <c r="B21" s="26"/>
      <c r="C21" s="30"/>
      <c r="D21" s="27"/>
      <c r="E21" s="21"/>
      <c r="F21" s="85"/>
      <c r="G21" s="23"/>
    </row>
    <row r="22" spans="1:7">
      <c r="A22" s="31" t="s">
        <v>6</v>
      </c>
      <c r="B22" s="32"/>
      <c r="C22" s="33"/>
      <c r="D22" s="91">
        <f t="shared" ref="D22:G22" si="0">SUM(D10:D21)</f>
        <v>28.46</v>
      </c>
      <c r="E22" s="35">
        <f t="shared" si="0"/>
        <v>14.514600000000002</v>
      </c>
      <c r="F22" s="35">
        <f t="shared" si="0"/>
        <v>0</v>
      </c>
      <c r="G22" s="35">
        <f t="shared" si="0"/>
        <v>14.514600000000002</v>
      </c>
    </row>
    <row r="23" spans="1:7">
      <c r="A23" s="36"/>
      <c r="B23" s="37"/>
      <c r="C23" s="38"/>
      <c r="D23" s="37"/>
      <c r="E23" s="37"/>
      <c r="F23" s="37"/>
      <c r="G23" s="37"/>
    </row>
    <row r="24" spans="1:7">
      <c r="A24" s="36"/>
      <c r="B24" s="37" t="s">
        <v>10</v>
      </c>
      <c r="C24" s="38"/>
      <c r="D24" s="37"/>
      <c r="E24" s="37"/>
      <c r="F24" s="37"/>
      <c r="G24" s="37"/>
    </row>
    <row r="25" spans="1:7">
      <c r="A25" s="36"/>
      <c r="B25" s="37"/>
      <c r="C25" s="38"/>
      <c r="D25" s="37"/>
      <c r="E25" s="37"/>
      <c r="F25" s="37"/>
      <c r="G25" s="37"/>
    </row>
    <row r="26" spans="1:7">
      <c r="A26" s="36"/>
      <c r="B26" s="37" t="s">
        <v>11</v>
      </c>
      <c r="C26" s="40"/>
      <c r="D26" s="40"/>
      <c r="E26" s="40"/>
      <c r="F26" s="40"/>
      <c r="G26" s="37"/>
    </row>
    <row r="27" spans="1:7">
      <c r="A27" s="36"/>
      <c r="B27" s="37"/>
      <c r="C27" s="38"/>
      <c r="D27" s="37"/>
      <c r="E27" s="37"/>
      <c r="F27" s="37"/>
      <c r="G27" s="3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Fairview!Print_Area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2011-02-23T18:22:14Z</cp:lastPrinted>
  <dcterms:created xsi:type="dcterms:W3CDTF">1997-07-25T20:25:37Z</dcterms:created>
  <dcterms:modified xsi:type="dcterms:W3CDTF">2011-04-05T15:28:01Z</dcterms:modified>
</cp:coreProperties>
</file>